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920" yWindow="-75" windowWidth="29040" windowHeight="15720" tabRatio="798" firstSheet="11" activeTab="1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<sst xmlns="http://schemas.openxmlformats.org/spreadsheetml/2006/main" xmlns:r="http://schemas.openxmlformats.org/officeDocument/2006/relationships" count="559" uniqueCount="559">
  <si>
    <t>組合等が起こした地方債の元利償還金に対する負担金等</t>
  </si>
  <si>
    <t>一時借入金の利子</t>
    <rPh sb="0" eb="2">
      <t>イチジ</t>
    </rPh>
    <rPh sb="2" eb="5">
      <t>カリイレキン</t>
    </rPh>
    <rPh sb="6" eb="8">
      <t>リシ</t>
    </rPh>
    <phoneticPr fontId="36"/>
  </si>
  <si>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</si>
  <si>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</si>
  <si>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</si>
  <si>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</si>
  <si>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第2次</t>
    <rPh sb="0" eb="1">
      <t>ダイ</t>
    </rPh>
    <rPh sb="2" eb="3">
      <t>ジ</t>
    </rPh>
    <phoneticPr fontId="6"/>
  </si>
  <si>
    <t>(Ｂ)</t>
  </si>
  <si>
    <t>（参考）</t>
    <rPh sb="1" eb="3">
      <t>サンコウ</t>
    </rPh>
    <phoneticPr fontId="6"/>
  </si>
  <si>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</si>
  <si>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</si>
  <si>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</si>
  <si>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</si>
  <si>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</si>
  <si>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</si>
  <si>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</si>
  <si>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</si>
  <si>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</si>
  <si>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</si>
  <si>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</si>
  <si>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笠岡放送（株）</t>
    <rPh sb="0" eb="2">
      <t>カサオカ</t>
    </rPh>
    <rPh sb="2" eb="4">
      <t>ホウソウ</t>
    </rPh>
    <rPh sb="5" eb="6">
      <t>カブ</t>
    </rPh>
    <phoneticPr fontId="6"/>
  </si>
  <si>
    <t>分子の構造</t>
    <rPh sb="0" eb="2">
      <t>ブンシ</t>
    </rPh>
    <rPh sb="3" eb="5">
      <t>コウゾウ</t>
    </rPh>
    <phoneticPr fontId="6"/>
  </si>
  <si>
    <t>法非適用企業</t>
  </si>
  <si>
    <t>元利償還金</t>
  </si>
  <si>
    <t>実質収支比率等に係る経年分析</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</si>
  <si>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</si>
  <si>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</si>
  <si>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</si>
  <si>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</si>
  <si>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</si>
  <si>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</si>
  <si>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</si>
  <si>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</si>
  <si>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</si>
  <si>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</si>
  <si>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</si>
  <si>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</si>
  <si>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</si>
  <si>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</si>
  <si>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</si>
  <si>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</si>
  <si>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</si>
  <si>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</si>
  <si>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</si>
  <si>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</si>
  <si>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</si>
  <si>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</si>
  <si>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</si>
  <si>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</si>
  <si>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</si>
  <si>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</si>
  <si>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</si>
  <si>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</si>
  <si>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</si>
  <si>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</si>
  <si>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</si>
  <si>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</si>
  <si>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</si>
  <si>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8"/>
  </si>
  <si>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</si>
  <si>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6"/>
  </si>
  <si>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</si>
  <si>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</si>
  <si>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</si>
  <si>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</si>
  <si>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</si>
  <si>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</si>
  <si>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</si>
  <si>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</si>
  <si>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</si>
  <si>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</si>
  <si>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</si>
  <si>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</si>
  <si>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</si>
  <si>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</si>
  <si>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</si>
  <si>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</si>
  <si>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</si>
  <si>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</si>
  <si>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</si>
  <si>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</si>
  <si>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</si>
  <si>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</si>
  <si>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</si>
  <si>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</si>
  <si>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</si>
  <si>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</si>
  <si>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</si>
  <si>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　将来負担比率は57.6％と，前年度（48.2％）から9.4ポイント上昇し，類似団体内平均値（16.1％）を大幅に上回っている。
　また，公共施設の老朽化が進行していることから，有形固定資産減価償却率は74.3％と，前年度（73.4％）からさらに上昇しており，類似団体内平均値（68.1％）を上回っている。
　両指標ともに類似団体内平均値を上回っている状況であり，将来世代の負担が大きくなりすぎないよう，ハード事業の実施について慎重に検討するとともに，公共施設等総合管理計画に基づき，老朽化した施設の除却や集約化・複合化を着実に推進する必要がある。</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</si>
  <si>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</si>
  <si>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</si>
  <si>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</si>
  <si>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</si>
  <si>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</si>
  <si>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</si>
  <si>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6"/>
  </si>
  <si>
    <t>将来負担比率の分子</t>
  </si>
  <si>
    <t>連結実質赤字比率に係る赤字・黒字の構成分析</t>
  </si>
  <si>
    <t>　法定外普通税</t>
  </si>
  <si>
    <t>岡山県市町村税整理組合</t>
    <rPh sb="0" eb="3">
      <t>オカヤマケン</t>
    </rPh>
    <rPh sb="3" eb="6">
      <t>シチョウソン</t>
    </rPh>
    <rPh sb="6" eb="7">
      <t>ゼイ</t>
    </rPh>
    <rPh sb="7" eb="9">
      <t>セイリ</t>
    </rPh>
    <rPh sb="9" eb="11">
      <t>クミアイ</t>
    </rPh>
    <phoneticPr fontId="39"/>
  </si>
  <si>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</si>
  <si>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</si>
  <si>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</si>
  <si>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</si>
  <si>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</si>
  <si>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</si>
  <si>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</si>
  <si>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</si>
  <si>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</si>
  <si>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1"/>
  </si>
  <si>
    <t>令和2年国調</t>
    <rPh sb="0" eb="2">
      <t>レイワ</t>
    </rPh>
    <rPh sb="3" eb="4">
      <t>ネン</t>
    </rPh>
    <rPh sb="4" eb="5">
      <t>コク</t>
    </rPh>
    <rPh sb="5" eb="6">
      <t>チョウ</t>
    </rPh>
    <phoneticPr fontId="6"/>
  </si>
  <si>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</si>
  <si>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</si>
  <si>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</si>
  <si>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</si>
  <si>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1"/>
  </si>
  <si>
    <t>連結実質赤字比率</t>
    <rPh sb="0" eb="2">
      <t>レンケツ</t>
    </rPh>
    <rPh sb="2" eb="4">
      <t>ジッシツ</t>
    </rPh>
    <rPh sb="4" eb="6">
      <t>アカジ</t>
    </rPh>
    <rPh sb="6" eb="8">
      <t>ヒリツ</t>
    </rPh>
    <phoneticPr fontId="38"/>
  </si>
  <si>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</si>
  <si>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</si>
  <si>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</si>
  <si>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</si>
  <si>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</si>
  <si>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</si>
  <si>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</si>
  <si>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</si>
  <si>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</si>
  <si>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</si>
  <si>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</si>
  <si>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</si>
  <si>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</si>
  <si>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</si>
  <si>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</si>
  <si>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</si>
  <si>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6"/>
  </si>
  <si>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</si>
  <si>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</si>
  <si>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</si>
  <si>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岡山県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</si>
  <si>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</si>
  <si>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6"/>
  </si>
  <si>
    <t>Ⅰ－２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</si>
  <si>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</si>
  <si>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</si>
  <si>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</si>
  <si>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</si>
  <si>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</si>
  <si>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</si>
  <si>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</si>
  <si>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</si>
  <si>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</si>
  <si>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</si>
  <si>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</si>
  <si>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</si>
  <si>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</si>
  <si>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</si>
  <si>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</si>
  <si>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</si>
  <si>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</si>
  <si>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笠岡市</t>
  </si>
  <si>
    <t>地方交付税種地</t>
    <rPh sb="0" eb="2">
      <t>チホウ</t>
    </rPh>
    <rPh sb="2" eb="5">
      <t>コウフゼイ</t>
    </rPh>
    <rPh sb="5" eb="6">
      <t>シュ</t>
    </rPh>
    <rPh sb="6" eb="7">
      <t>チ</t>
    </rPh>
    <phoneticPr fontId="6"/>
  </si>
  <si>
    <t>1-2</t>
  </si>
  <si>
    <t>▲ 6.49</t>
  </si>
  <si>
    <t>歳入歳出差引</t>
  </si>
  <si>
    <t>(　参考　）</t>
    <rPh sb="2" eb="4">
      <t>サンコウ</t>
    </rPh>
    <phoneticPr fontId="34"/>
  </si>
  <si>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</si>
  <si>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</si>
  <si>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</si>
  <si>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</si>
  <si>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</si>
  <si>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</si>
  <si>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</si>
  <si>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</si>
  <si>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</si>
  <si>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</si>
  <si>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</si>
  <si>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6"/>
  </si>
  <si>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</si>
  <si>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</si>
  <si>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</si>
  <si>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</si>
  <si>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</si>
  <si>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</si>
  <si>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</si>
  <si>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</si>
  <si>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</si>
  <si>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</si>
  <si>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</si>
  <si>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</si>
  <si>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-8.9</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</si>
  <si>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</si>
  <si>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</si>
  <si>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</si>
  <si>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</si>
  <si>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</si>
  <si>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</si>
  <si>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</si>
  <si>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</si>
  <si>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</si>
  <si>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</si>
  <si>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</si>
  <si>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</si>
  <si>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</si>
  <si>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</si>
  <si>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</si>
  <si>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</si>
  <si>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</si>
  <si>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</si>
  <si>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</si>
  <si>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</si>
  <si>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6"/>
  </si>
  <si>
    <t>○</t>
  </si>
  <si>
    <t>参考</t>
    <rPh sb="0" eb="2">
      <t>サンコウ</t>
    </rPh>
    <phoneticPr fontId="6"/>
  </si>
  <si>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</si>
  <si>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</si>
  <si>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</si>
  <si>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</si>
  <si>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</si>
  <si>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</si>
  <si>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</si>
  <si>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</si>
  <si>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</si>
  <si>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</si>
  <si>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増減率  (％)</t>
    <rPh sb="0" eb="2">
      <t>ゾウゲン</t>
    </rPh>
    <rPh sb="2" eb="3">
      <t>リツ</t>
    </rPh>
    <phoneticPr fontId="6"/>
  </si>
  <si>
    <t>労働費</t>
  </si>
  <si>
    <t>-1.7</t>
  </si>
  <si>
    <t>-2.1</t>
  </si>
  <si>
    <t>実質収支</t>
    <rPh sb="0" eb="2">
      <t>ジッシツ</t>
    </rPh>
    <rPh sb="2" eb="4">
      <t>シュウシ</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</si>
  <si>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</si>
  <si>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</si>
  <si>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40"/>
  </si>
  <si>
    <t>歳入一般財源等</t>
    <rPh sb="0" eb="2">
      <t>サイニュウ</t>
    </rPh>
    <rPh sb="2" eb="4">
      <t>イッパン</t>
    </rPh>
    <rPh sb="4" eb="6">
      <t>ザイゲン</t>
    </rPh>
    <rPh sb="6" eb="7">
      <t>トウ</t>
    </rPh>
    <phoneticPr fontId="40"/>
  </si>
  <si>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</si>
  <si>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</si>
  <si>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</si>
  <si>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8"/>
  </si>
  <si>
    <t>笠岡市工業団地造成事業特別会計</t>
  </si>
  <si>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</si>
  <si>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</si>
  <si>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</si>
  <si>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</si>
  <si>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岡山県後期高齢者医療広域連合特別会計</t>
    <rPh sb="0" eb="3">
      <t>オカヤマケン</t>
    </rPh>
    <rPh sb="3" eb="5">
      <t>コウキ</t>
    </rPh>
    <rPh sb="5" eb="8">
      <t>コウレイシャ</t>
    </rPh>
    <rPh sb="8" eb="10">
      <t>イリョウ</t>
    </rPh>
    <rPh sb="10" eb="12">
      <t>コウイキ</t>
    </rPh>
    <rPh sb="12" eb="14">
      <t>レンゴウ</t>
    </rPh>
    <rPh sb="14" eb="16">
      <t>トクベツ</t>
    </rPh>
    <rPh sb="16" eb="18">
      <t>カイケイ</t>
    </rPh>
    <phoneticPr fontId="39"/>
  </si>
  <si>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</si>
  <si>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</si>
  <si>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</si>
  <si>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</si>
  <si>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</si>
  <si>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</si>
  <si>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</si>
  <si>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</si>
  <si>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</si>
  <si>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</si>
  <si>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笠岡市国民健康保険事業特別会計</t>
  </si>
  <si>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</si>
  <si>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</si>
  <si>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</si>
  <si>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</si>
  <si>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岡山県西部衛生施設組合</t>
    <rPh sb="0" eb="3">
      <t>オカヤマケン</t>
    </rPh>
    <rPh sb="3" eb="5">
      <t>セイブ</t>
    </rPh>
    <rPh sb="5" eb="7">
      <t>エイセイ</t>
    </rPh>
    <rPh sb="7" eb="9">
      <t>シセツ</t>
    </rPh>
    <rPh sb="9" eb="11">
      <t>クミアイ</t>
    </rPh>
    <phoneticPr fontId="39"/>
  </si>
  <si>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</si>
  <si>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</si>
  <si>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</si>
  <si>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岡山県笠岡市・矢掛町中学校組合</t>
    <rPh sb="0" eb="3">
      <t>オカヤマケン</t>
    </rPh>
    <rPh sb="3" eb="6">
      <t>カサオカシ</t>
    </rPh>
    <rPh sb="7" eb="10">
      <t>ヤカゲチョウ</t>
    </rPh>
    <rPh sb="10" eb="13">
      <t>チュウガッコウ</t>
    </rPh>
    <rPh sb="13" eb="15">
      <t>クミアイ</t>
    </rPh>
    <phoneticPr fontId="39"/>
  </si>
  <si>
    <t>教育長</t>
  </si>
  <si>
    <t>　うち技能労務職員</t>
    <rPh sb="3" eb="5">
      <t>ギノウ</t>
    </rPh>
    <rPh sb="5" eb="7">
      <t>ロウム</t>
    </rPh>
    <rPh sb="7" eb="9">
      <t>ショクイン</t>
    </rPh>
    <phoneticPr fontId="6"/>
  </si>
  <si>
    <t>収益事業収入</t>
  </si>
  <si>
    <t>笠岡市公共用地取得事業特別会計</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</si>
  <si>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</si>
  <si>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</si>
  <si>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</si>
  <si>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</si>
  <si>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</si>
  <si>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</si>
  <si>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積立金
現在高</t>
    <rPh sb="4" eb="7">
      <t>ゲンザイダカ</t>
    </rPh>
    <phoneticPr fontId="40"/>
  </si>
  <si>
    <t xml:space="preserve">公営企業債等繰入見込額 </t>
    <rPh sb="0" eb="2">
      <t>コウエイ</t>
    </rPh>
    <rPh sb="2" eb="5">
      <t>キギョウサイ</t>
    </rPh>
    <rPh sb="5" eb="6">
      <t>トウ</t>
    </rPh>
    <rPh sb="6" eb="8">
      <t>クリイ</t>
    </rPh>
    <rPh sb="8" eb="11">
      <t>ミコミガク</t>
    </rPh>
    <phoneticPr fontId="36"/>
  </si>
  <si>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</si>
  <si>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</si>
  <si>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</si>
  <si>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</si>
  <si>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うち単独分</t>
    <rPh sb="2" eb="4">
      <t>タンドク</t>
    </rPh>
    <rPh sb="4" eb="5">
      <t>ブン</t>
    </rPh>
    <phoneticPr fontId="6"/>
  </si>
  <si>
    <t>減債基金</t>
    <rPh sb="0" eb="1">
      <t>ゲン</t>
    </rPh>
    <rPh sb="1" eb="2">
      <t>サイ</t>
    </rPh>
    <rPh sb="2" eb="4">
      <t>キキン</t>
    </rPh>
    <phoneticPr fontId="6"/>
  </si>
  <si>
    <t>ラスパイレス指数</t>
    <rPh sb="6" eb="8">
      <t>シスウ</t>
    </rPh>
    <phoneticPr fontId="6"/>
  </si>
  <si>
    <t>岡山県笠岡市</t>
  </si>
  <si>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</si>
  <si>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</si>
  <si>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</si>
  <si>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</si>
  <si>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</si>
  <si>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</si>
  <si>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</si>
  <si>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</si>
  <si>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</si>
  <si>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</si>
  <si>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</si>
  <si>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笠岡市総合福祉事業団吸江社</t>
    <rPh sb="0" eb="3">
      <t>カサオカシ</t>
    </rPh>
    <rPh sb="3" eb="5">
      <t>ソウゴウ</t>
    </rPh>
    <rPh sb="5" eb="7">
      <t>フクシ</t>
    </rPh>
    <rPh sb="7" eb="10">
      <t>ジギョウダン</t>
    </rPh>
    <rPh sb="10" eb="11">
      <t>キュウ</t>
    </rPh>
    <rPh sb="11" eb="12">
      <t>コウ</t>
    </rPh>
    <rPh sb="12" eb="13">
      <t>シャ</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</si>
  <si>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</si>
  <si>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1"/>
  </si>
  <si>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</si>
  <si>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</si>
  <si>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</si>
  <si>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</si>
  <si>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</si>
  <si>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</si>
  <si>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</si>
  <si>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2"/>
  </si>
  <si>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</si>
  <si>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</si>
  <si>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</si>
  <si>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</si>
  <si>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</si>
  <si>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</si>
  <si>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</si>
  <si>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</si>
  <si>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</si>
  <si>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</si>
  <si>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</si>
  <si>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地方税</t>
  </si>
  <si>
    <t>決算額</t>
    <rPh sb="0" eb="2">
      <t>ケッサン</t>
    </rPh>
    <rPh sb="2" eb="3">
      <t>ガク</t>
    </rPh>
    <phoneticPr fontId="6"/>
  </si>
  <si>
    <t>▲退職金</t>
    <rPh sb="1" eb="3">
      <t>タイショク</t>
    </rPh>
    <rPh sb="3" eb="4">
      <t>キン</t>
    </rPh>
    <phoneticPr fontId="6"/>
  </si>
  <si>
    <t>笠岡市文化スポーツ振興財団</t>
    <rPh sb="0" eb="3">
      <t>カサオカシ</t>
    </rPh>
    <rPh sb="3" eb="5">
      <t>ブンカ</t>
    </rPh>
    <rPh sb="9" eb="11">
      <t>シンコウ</t>
    </rPh>
    <rPh sb="11" eb="13">
      <t>ザイダン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</si>
  <si>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</si>
  <si>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</si>
  <si>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</si>
  <si>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</si>
  <si>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</si>
  <si>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</si>
  <si>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11"/>
  </si>
  <si>
    <t>軽油引取税交付金</t>
  </si>
  <si>
    <t>岡山県市町村総合事務組合一般会計</t>
    <rPh sb="0" eb="3">
      <t>オカヤマケン</t>
    </rPh>
    <rPh sb="3" eb="6">
      <t>シチョウソン</t>
    </rPh>
    <rPh sb="6" eb="8">
      <t>ソウゴウ</t>
    </rPh>
    <rPh sb="8" eb="10">
      <t>ジム</t>
    </rPh>
    <rPh sb="10" eb="12">
      <t>クミアイ</t>
    </rPh>
    <rPh sb="12" eb="14">
      <t>イッパン</t>
    </rPh>
    <rPh sb="14" eb="16">
      <t>カイケイ</t>
    </rPh>
    <phoneticPr fontId="39"/>
  </si>
  <si>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</si>
  <si>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</si>
  <si>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</si>
  <si>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</si>
  <si>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</si>
  <si>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</si>
  <si>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</si>
  <si>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</si>
  <si>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</si>
  <si>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</si>
  <si>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</si>
  <si>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</si>
  <si>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</si>
  <si>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</si>
  <si>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11"/>
  </si>
  <si>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</si>
  <si>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</si>
  <si>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</si>
  <si>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</si>
  <si>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</si>
  <si>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</si>
  <si>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</si>
  <si>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</si>
  <si>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</si>
  <si>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</si>
  <si>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</si>
  <si>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</si>
  <si>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</si>
  <si>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</si>
  <si>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土木費</t>
  </si>
  <si>
    <t>自動車税環境性能割交付金</t>
  </si>
  <si>
    <t>　　市町村たばこ税</t>
  </si>
  <si>
    <t>教育費</t>
  </si>
  <si>
    <t>法人事業税交付金</t>
  </si>
  <si>
    <t>　　鉱産税</t>
  </si>
  <si>
    <t>災害復旧費</t>
  </si>
  <si>
    <t>笠岡市へき地診療施設特別会計</t>
  </si>
  <si>
    <t>地方特例交付金等</t>
    <rPh sb="7" eb="8">
      <t>トウ</t>
    </rPh>
    <phoneticPr fontId="1"/>
  </si>
  <si>
    <t>　　特別土地保有税</t>
  </si>
  <si>
    <t>企業債
（地方債）
現在高</t>
  </si>
  <si>
    <t>公債費</t>
  </si>
  <si>
    <t>諸支出金</t>
    <rPh sb="3" eb="4">
      <t>キン</t>
    </rPh>
    <phoneticPr fontId="40"/>
  </si>
  <si>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</si>
  <si>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</si>
  <si>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</si>
  <si>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</si>
  <si>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</si>
  <si>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</si>
  <si>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</si>
  <si>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</si>
  <si>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</si>
  <si>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</si>
  <si>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</si>
  <si>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</si>
  <si>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</si>
  <si>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</si>
  <si>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</si>
  <si>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</si>
  <si>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</si>
  <si>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</si>
  <si>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</si>
  <si>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</si>
  <si>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</si>
  <si>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</si>
  <si>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</si>
  <si>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</si>
  <si>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</si>
  <si>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</si>
  <si>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</si>
  <si>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</si>
  <si>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</si>
  <si>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</si>
  <si>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</si>
  <si>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</si>
  <si>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</si>
  <si>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</si>
  <si>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6"/>
  </si>
  <si>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</si>
  <si>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</si>
  <si>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</si>
  <si>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</si>
  <si>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</si>
  <si>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</si>
  <si>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</si>
  <si>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</si>
  <si>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</si>
  <si>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</si>
  <si>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下水道</t>
  </si>
  <si>
    <t>実質公債費比率</t>
  </si>
  <si>
    <t>ふるさと笠岡思民基金</t>
  </si>
  <si>
    <t>再差引収支</t>
    <rPh sb="0" eb="1">
      <t>サイ</t>
    </rPh>
    <rPh sb="1" eb="3">
      <t>サシヒキ</t>
    </rPh>
    <rPh sb="3" eb="5">
      <t>シュウシ</t>
    </rPh>
    <phoneticPr fontId="6"/>
  </si>
  <si>
    <t>財政再生基準</t>
  </si>
  <si>
    <t>地方債</t>
  </si>
  <si>
    <t>当該団体
からの
貸付金</t>
  </si>
  <si>
    <t>一部事務組合等名</t>
    <rPh sb="0" eb="2">
      <t>イチブ</t>
    </rPh>
    <rPh sb="2" eb="4">
      <t>ジム</t>
    </rPh>
    <rPh sb="4" eb="6">
      <t>クミアイ</t>
    </rPh>
    <rPh sb="6" eb="7">
      <t>トウ</t>
    </rPh>
    <rPh sb="7" eb="8">
      <t>メイ</t>
    </rPh>
    <phoneticPr fontId="36"/>
  </si>
  <si>
    <t>病院</t>
  </si>
  <si>
    <t>地方独立行政法人に係る将来負担額</t>
  </si>
  <si>
    <t>加入世帯数(世帯)</t>
  </si>
  <si>
    <t>　繰出金</t>
  </si>
  <si>
    <t>　うち減収補塡債(特例分)</t>
    <rPh sb="4" eb="5">
      <t>シュウ</t>
    </rPh>
    <rPh sb="9" eb="10">
      <t>トク</t>
    </rPh>
    <rPh sb="10" eb="11">
      <t>レイ</t>
    </rPh>
    <rPh sb="11" eb="12">
      <t>ブン</t>
    </rPh>
    <phoneticPr fontId="1"/>
  </si>
  <si>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</si>
  <si>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</si>
  <si>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6"/>
  </si>
  <si>
    <t>早期健全化基準</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</si>
  <si>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</si>
  <si>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</si>
  <si>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</si>
  <si>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</si>
  <si>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</si>
  <si>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</si>
  <si>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</si>
  <si>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</si>
  <si>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</si>
  <si>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</si>
  <si>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</si>
  <si>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</si>
  <si>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8"/>
  </si>
  <si>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</si>
  <si>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</si>
  <si>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</si>
  <si>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歳出</t>
  </si>
  <si>
    <t>形式収支</t>
  </si>
  <si>
    <t>他会計等
からの
繰入金</t>
    <rPh sb="9" eb="11">
      <t>クリイレ</t>
    </rPh>
    <rPh sb="11" eb="12">
      <t>キン</t>
    </rPh>
    <phoneticPr fontId="36"/>
  </si>
  <si>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</si>
  <si>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</si>
  <si>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</si>
  <si>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</si>
  <si>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</si>
  <si>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</si>
  <si>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</si>
  <si>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</si>
  <si>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</si>
  <si>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</si>
  <si>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</si>
  <si>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</si>
  <si>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</si>
  <si>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</si>
  <si>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</si>
  <si>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</si>
  <si>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笠岡市国民健康保険真鍋島直営診療施設特別会計</t>
  </si>
  <si>
    <t>笠岡市介護保険事業特別会計</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</si>
  <si>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</si>
  <si>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笠岡市後期高齢者医療特別会計</t>
  </si>
  <si>
    <t>笠岡市水道事業会計</t>
  </si>
  <si>
    <t>法適用企業</t>
  </si>
  <si>
    <t>笠岡市病院事業会計</t>
  </si>
  <si>
    <t>笠岡市下水道事業会計</t>
  </si>
  <si>
    <t>笠岡市土地造成事業特別会計</t>
  </si>
  <si>
    <t>連結実質赤字額</t>
    <rPh sb="0" eb="2">
      <t>レンケツ</t>
    </rPh>
    <rPh sb="2" eb="4">
      <t>ジッシツ</t>
    </rPh>
    <rPh sb="4" eb="7">
      <t>アカジガク</t>
    </rPh>
    <phoneticPr fontId="6"/>
  </si>
  <si>
    <t>左のうち
一般会計等
負担見込額</t>
  </si>
  <si>
    <t>▲ 2.11</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</si>
  <si>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</si>
  <si>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</si>
  <si>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</si>
  <si>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</si>
  <si>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6"/>
  </si>
  <si>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</si>
  <si>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</si>
  <si>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</si>
  <si>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</si>
  <si>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</si>
  <si>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</si>
  <si>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</si>
  <si>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</si>
  <si>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</si>
  <si>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</si>
  <si>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</si>
  <si>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退職手当負担見込額 </t>
    <rPh sb="0" eb="2">
      <t>タイショク</t>
    </rPh>
    <rPh sb="2" eb="4">
      <t>テアテ</t>
    </rPh>
    <rPh sb="4" eb="6">
      <t>フタン</t>
    </rPh>
    <rPh sb="6" eb="9">
      <t>ミコミガク</t>
    </rPh>
    <phoneticPr fontId="36"/>
  </si>
  <si>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</si>
  <si>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</si>
  <si>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</si>
  <si>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</si>
  <si>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</si>
  <si>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こども教育振興基金</t>
    <rPh sb="3" eb="5">
      <t>キョウイク</t>
    </rPh>
    <rPh sb="5" eb="9">
      <t>シンコウ</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</si>
  <si>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</si>
  <si>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</si>
  <si>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</si>
  <si>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</si>
  <si>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</si>
  <si>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</si>
  <si>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</si>
  <si>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</si>
  <si>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</si>
  <si>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</si>
  <si>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</si>
  <si>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</si>
  <si>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</si>
  <si>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</si>
  <si>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</si>
  <si>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</si>
  <si>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</si>
  <si>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</si>
  <si>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</si>
  <si>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</si>
  <si>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</si>
  <si>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</si>
  <si>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</si>
  <si>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</si>
  <si>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</si>
  <si>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</si>
  <si>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</si>
  <si>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</si>
  <si>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</si>
  <si>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</si>
  <si>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</si>
  <si>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</si>
  <si>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R03</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</si>
  <si>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</si>
  <si>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</si>
  <si>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</si>
  <si>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</si>
  <si>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</si>
  <si>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</si>
  <si>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</si>
  <si>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</si>
  <si>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3.26</t>
  </si>
  <si>
    <t>▲ 3.19</t>
  </si>
  <si>
    <t>その他会計（赤字）</t>
  </si>
  <si>
    <t>岡山県西部環境整備施設組合</t>
    <rPh sb="0" eb="3">
      <t>オカヤマケン</t>
    </rPh>
    <rPh sb="3" eb="5">
      <t>セイブ</t>
    </rPh>
    <rPh sb="5" eb="7">
      <t>カンキョウ</t>
    </rPh>
    <rPh sb="7" eb="9">
      <t>セイビ</t>
    </rPh>
    <rPh sb="9" eb="11">
      <t>シセツ</t>
    </rPh>
    <rPh sb="11" eb="13">
      <t>クミアイ</t>
    </rPh>
    <phoneticPr fontId="39"/>
  </si>
  <si>
    <t>笠岡地区消防組合</t>
    <rPh sb="0" eb="2">
      <t>カサオカ</t>
    </rPh>
    <rPh sb="2" eb="4">
      <t>チク</t>
    </rPh>
    <rPh sb="4" eb="6">
      <t>ショウボウ</t>
    </rPh>
    <rPh sb="6" eb="8">
      <t>クミアイ</t>
    </rPh>
    <phoneticPr fontId="39"/>
  </si>
  <si>
    <t>岡山県市町村総合事務組合貸付金特別会計</t>
    <rPh sb="0" eb="3">
      <t>オカヤマケン</t>
    </rPh>
    <rPh sb="3" eb="6">
      <t>シチョウソン</t>
    </rPh>
    <rPh sb="6" eb="8">
      <t>ソウゴウ</t>
    </rPh>
    <rPh sb="8" eb="10">
      <t>ジム</t>
    </rPh>
    <rPh sb="10" eb="12">
      <t>クミアイ</t>
    </rPh>
    <rPh sb="12" eb="15">
      <t>カシツケキン</t>
    </rPh>
    <rPh sb="15" eb="17">
      <t>トクベツ</t>
    </rPh>
    <rPh sb="17" eb="19">
      <t>カイケイ</t>
    </rPh>
    <phoneticPr fontId="39"/>
  </si>
  <si>
    <t>岡山県市町村総合事務組合拠出金事業特別会計</t>
    <rPh sb="0" eb="3">
      <t>オカヤマケン</t>
    </rPh>
    <rPh sb="3" eb="6">
      <t>シチョウソン</t>
    </rPh>
    <rPh sb="6" eb="8">
      <t>ソウゴウ</t>
    </rPh>
    <rPh sb="8" eb="10">
      <t>ジム</t>
    </rPh>
    <rPh sb="10" eb="12">
      <t>クミアイ</t>
    </rPh>
    <rPh sb="12" eb="15">
      <t>キョシュツキン</t>
    </rPh>
    <rPh sb="15" eb="17">
      <t>ジギョウ</t>
    </rPh>
    <rPh sb="17" eb="19">
      <t>トクベツ</t>
    </rPh>
    <rPh sb="19" eb="21">
      <t>カイケイ</t>
    </rPh>
    <phoneticPr fontId="39"/>
  </si>
  <si>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39"/>
  </si>
  <si>
    <t>岡山県西南水道企業団</t>
    <rPh sb="0" eb="3">
      <t>オカヤマケン</t>
    </rPh>
    <rPh sb="3" eb="5">
      <t>セイナン</t>
    </rPh>
    <rPh sb="5" eb="7">
      <t>スイドウ</t>
    </rPh>
    <rPh sb="7" eb="10">
      <t>キギョウダン</t>
    </rPh>
    <phoneticPr fontId="39"/>
  </si>
  <si>
    <t>公共施設整備費引当基金</t>
    <rPh sb="0" eb="7">
      <t>コウキョウシセ</t>
    </rPh>
    <rPh sb="7" eb="11">
      <t>ヒキアテ</t>
    </rPh>
    <phoneticPr fontId="6"/>
  </si>
  <si>
    <t>退職手当準備基金</t>
    <rPh sb="0" eb="4">
      <t>タイショ</t>
    </rPh>
    <rPh sb="4" eb="8">
      <t>ジュン</t>
    </rPh>
    <phoneticPr fontId="6"/>
  </si>
  <si>
    <t>藤井育英会奨学基金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</si>
  <si>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</si>
  <si>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分析欄</t>
    <rPh sb="0" eb="2">
      <t>ブンセキ</t>
    </rPh>
    <rPh sb="2" eb="3">
      <t>ラン</t>
    </rPh>
    <phoneticPr fontId="34"/>
  </si>
  <si>
    <t>当該団体値</t>
    <rPh sb="0" eb="2">
      <t>トウガイ</t>
    </rPh>
    <rPh sb="2" eb="4">
      <t>ダンタイ</t>
    </rPh>
    <rPh sb="4" eb="5">
      <t>アタイ</t>
    </rPh>
    <phoneticPr fontId="34"/>
  </si>
  <si>
    <t xml:space="preserve">
　将来負担比率は類似団体平均と比較して依然として高い水準にある一方，実質公債費比率は8.1％と，前年度（7.8％）から上昇したものの，類似団体内平均値（8.7％）を下回っている。
　いずれの比率も，大規模ハード事業の実施やそれに伴う市債の償還により上昇が見込まれるが，比率の大幅な上昇を招かないよう，ハード事業の実施について引き続き慎重に検討していく必要がある。</t>
    <rPh sb="138" eb="140">
      <t>オオハバ</t>
    </rPh>
    <phoneticPr fontId="34"/>
  </si>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</sst>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4">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6"/>
      <color auto="1"/>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8"/>
      <color theme="3"/>
      <name val="游ゴシック Light"/>
      <family val="2"/>
      <scheme val="major"/>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63958</c:v>
                </c:pt>
                <c:pt idx="1">
                  <c:v>55004</c:v>
                </c:pt>
                <c:pt idx="2">
                  <c:v>65345</c:v>
                </c:pt>
                <c:pt idx="3">
                  <c:v>57080</c:v>
                </c:pt>
                <c:pt idx="4">
                  <c:v>65091</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36111003364e-002"/>
              <c:y val="7.5163515656799587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3.46</c:v>
                </c:pt>
                <c:pt idx="1">
                  <c:v>5.86</c:v>
                </c:pt>
                <c:pt idx="2">
                  <c:v>4.8099999999999996</c:v>
                </c:pt>
                <c:pt idx="3">
                  <c:v>2.4900000000000002</c:v>
                </c:pt>
                <c:pt idx="4">
                  <c:v>3.51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3.94</c:v>
                </c:pt>
                <c:pt idx="1">
                  <c:v>7.22</c:v>
                </c:pt>
                <c:pt idx="2">
                  <c:v>9.82</c:v>
                </c:pt>
                <c:pt idx="3">
                  <c:v>8.0399999999999991</c:v>
                </c:pt>
                <c:pt idx="4">
                  <c:v>4.93</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-3.26</c:v>
                </c:pt>
                <c:pt idx="1">
                  <c:v>4.58</c:v>
                </c:pt>
                <c:pt idx="2">
                  <c:v>-2.11</c:v>
                </c:pt>
                <c:pt idx="3">
                  <c:v>-6.49</c:v>
                </c:pt>
                <c:pt idx="4">
                  <c:v>-3.19</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3.e-002</c:v>
                </c:pt>
                <c:pt idx="2">
                  <c:v>#N/A</c:v>
                </c:pt>
                <c:pt idx="3">
                  <c:v>1.e-002</c:v>
                </c:pt>
                <c:pt idx="4">
                  <c:v>#N/A</c:v>
                </c:pt>
                <c:pt idx="5">
                  <c:v>0</c:v>
                </c:pt>
                <c:pt idx="6">
                  <c:v>#N/A</c:v>
                </c:pt>
                <c:pt idx="7">
                  <c:v>1.e-002</c:v>
                </c:pt>
                <c:pt idx="8">
                  <c:v>#N/A</c:v>
                </c:pt>
                <c:pt idx="9">
                  <c:v>1.e-002</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笠岡市後期高齢者医療特別会計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1.e-002</c:v>
                </c:pt>
                <c:pt idx="2">
                  <c:v>#N/A</c:v>
                </c:pt>
                <c:pt idx="3">
                  <c:v>2.e-002</c:v>
                </c:pt>
                <c:pt idx="4">
                  <c:v>#N/A</c:v>
                </c:pt>
                <c:pt idx="5">
                  <c:v>3.e-002</c:v>
                </c:pt>
                <c:pt idx="6">
                  <c:v>#N/A</c:v>
                </c:pt>
                <c:pt idx="7">
                  <c:v>4.e-002</c:v>
                </c:pt>
                <c:pt idx="8">
                  <c:v>#N/A</c:v>
                </c:pt>
                <c:pt idx="9">
                  <c:v>2.e-002</c:v>
                </c:pt>
              </c:numCache>
            </c:numRef>
          </c:val>
        </c:ser>
        <c:ser>
          <c:idx val="3"/>
          <c:order val="3"/>
          <c:tx>
            <c:strRef>
              <c:f>データシート!$A$30</c:f>
              <c:strCache>
                <c:ptCount val="1"/>
                <c:pt idx="0">
                  <c:v>笠岡市へき地診療施設特別会計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1.e-002</c:v>
                </c:pt>
                <c:pt idx="6">
                  <c:v>#N/A</c:v>
                </c:pt>
                <c:pt idx="7">
                  <c:v>0</c:v>
                </c:pt>
                <c:pt idx="8">
                  <c:v>#N/A</c:v>
                </c:pt>
                <c:pt idx="9">
                  <c:v>2.e-002</c:v>
                </c:pt>
              </c:numCache>
            </c:numRef>
          </c:val>
        </c:ser>
        <c:ser>
          <c:idx val="4"/>
          <c:order val="4"/>
          <c:tx>
            <c:strRef>
              <c:f>データシート!$A$31</c:f>
              <c:strCache>
                <c:ptCount val="1"/>
                <c:pt idx="0">
                  <c:v>笠岡市国民健康保険事業特別会計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0.73</c:v>
                </c:pt>
                <c:pt idx="2">
                  <c:v>#N/A</c:v>
                </c:pt>
                <c:pt idx="3">
                  <c:v>0.91</c:v>
                </c:pt>
                <c:pt idx="4">
                  <c:v>#N/A</c:v>
                </c:pt>
                <c:pt idx="5">
                  <c:v>0.38</c:v>
                </c:pt>
                <c:pt idx="6">
                  <c:v>#N/A</c:v>
                </c:pt>
                <c:pt idx="7">
                  <c:v>0.35</c:v>
                </c:pt>
                <c:pt idx="8">
                  <c:v>#N/A</c:v>
                </c:pt>
                <c:pt idx="9">
                  <c:v>0.47</c:v>
                </c:pt>
              </c:numCache>
            </c:numRef>
          </c:val>
        </c:ser>
        <c:ser>
          <c:idx val="5"/>
          <c:order val="5"/>
          <c:tx>
            <c:strRef>
              <c:f>データシート!$A$32</c:f>
              <c:strCache>
                <c:ptCount val="1"/>
                <c:pt idx="0">
                  <c:v>笠岡市下水道事業会計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0.75</c:v>
                </c:pt>
                <c:pt idx="2">
                  <c:v>#N/A</c:v>
                </c:pt>
                <c:pt idx="3">
                  <c:v>0.74</c:v>
                </c:pt>
                <c:pt idx="4">
                  <c:v>#N/A</c:v>
                </c:pt>
                <c:pt idx="5">
                  <c:v>0</c:v>
                </c:pt>
                <c:pt idx="6">
                  <c:v>#N/A</c:v>
                </c:pt>
                <c:pt idx="7">
                  <c:v>0.41</c:v>
                </c:pt>
                <c:pt idx="8">
                  <c:v>#N/A</c:v>
                </c:pt>
                <c:pt idx="9">
                  <c:v>0.91</c:v>
                </c:pt>
              </c:numCache>
            </c:numRef>
          </c:val>
        </c:ser>
        <c:ser>
          <c:idx val="6"/>
          <c:order val="6"/>
          <c:tx>
            <c:strRef>
              <c:f>データシート!$A$33</c:f>
              <c:strCache>
                <c:ptCount val="1"/>
                <c:pt idx="0">
                  <c:v>笠岡市介護保険事業特別会計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1.18</c:v>
                </c:pt>
                <c:pt idx="2">
                  <c:v>#N/A</c:v>
                </c:pt>
                <c:pt idx="3">
                  <c:v>1.47</c:v>
                </c:pt>
                <c:pt idx="4">
                  <c:v>#N/A</c:v>
                </c:pt>
                <c:pt idx="5">
                  <c:v>1.65</c:v>
                </c:pt>
                <c:pt idx="6">
                  <c:v>#N/A</c:v>
                </c:pt>
                <c:pt idx="7">
                  <c:v>0.76</c:v>
                </c:pt>
                <c:pt idx="8">
                  <c:v>#N/A</c:v>
                </c:pt>
                <c:pt idx="9">
                  <c:v>1.01</c:v>
                </c:pt>
              </c:numCache>
            </c:numRef>
          </c:val>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3.45</c:v>
                </c:pt>
                <c:pt idx="2">
                  <c:v>#N/A</c:v>
                </c:pt>
                <c:pt idx="3">
                  <c:v>5.85</c:v>
                </c:pt>
                <c:pt idx="4">
                  <c:v>#N/A</c:v>
                </c:pt>
                <c:pt idx="5">
                  <c:v>4.79</c:v>
                </c:pt>
                <c:pt idx="6">
                  <c:v>#N/A</c:v>
                </c:pt>
                <c:pt idx="7">
                  <c:v>2.48</c:v>
                </c:pt>
                <c:pt idx="8">
                  <c:v>#N/A</c:v>
                </c:pt>
                <c:pt idx="9">
                  <c:v>3.48</c:v>
                </c:pt>
              </c:numCache>
            </c:numRef>
          </c:val>
        </c:ser>
        <c:ser>
          <c:idx val="8"/>
          <c:order val="8"/>
          <c:tx>
            <c:strRef>
              <c:f>データシート!$A$35</c:f>
              <c:strCache>
                <c:ptCount val="1"/>
                <c:pt idx="0">
                  <c:v>笠岡市病院事業会計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c:v>
                </c:pt>
                <c:pt idx="2">
                  <c:v>#N/A</c:v>
                </c:pt>
                <c:pt idx="3">
                  <c:v>0</c:v>
                </c:pt>
                <c:pt idx="4">
                  <c:v>#N/A</c:v>
                </c:pt>
                <c:pt idx="5">
                  <c:v>2.92</c:v>
                </c:pt>
                <c:pt idx="6">
                  <c:v>#N/A</c:v>
                </c:pt>
                <c:pt idx="7">
                  <c:v>4.92</c:v>
                </c:pt>
                <c:pt idx="8">
                  <c:v>#N/A</c:v>
                </c:pt>
                <c:pt idx="9">
                  <c:v>4.93</c:v>
                </c:pt>
              </c:numCache>
            </c:numRef>
          </c:val>
        </c:ser>
        <c:ser>
          <c:idx val="9"/>
          <c:order val="9"/>
          <c:tx>
            <c:strRef>
              <c:f>データシート!$A$36</c:f>
              <c:strCache>
                <c:ptCount val="1"/>
                <c:pt idx="0">
                  <c:v>笠岡市水道事業会計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12.65</c:v>
                </c:pt>
                <c:pt idx="2">
                  <c:v>#N/A</c:v>
                </c:pt>
                <c:pt idx="3">
                  <c:v>11.79</c:v>
                </c:pt>
                <c:pt idx="4">
                  <c:v>#N/A</c:v>
                </c:pt>
                <c:pt idx="5">
                  <c:v>12.1</c:v>
                </c:pt>
                <c:pt idx="6">
                  <c:v>#N/A</c:v>
                </c:pt>
                <c:pt idx="7">
                  <c:v>10.72</c:v>
                </c:pt>
                <c:pt idx="8">
                  <c:v>#N/A</c:v>
                </c:pt>
                <c:pt idx="9">
                  <c:v>9.18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2219</c:v>
                </c:pt>
                <c:pt idx="5">
                  <c:v>2196</c:v>
                </c:pt>
                <c:pt idx="8">
                  <c:v>2109</c:v>
                </c:pt>
                <c:pt idx="11">
                  <c:v>2011</c:v>
                </c:pt>
                <c:pt idx="14">
                  <c:v>2018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58</c:v>
                </c:pt>
                <c:pt idx="3">
                  <c:v>57</c:v>
                </c:pt>
                <c:pt idx="6">
                  <c:v>93</c:v>
                </c:pt>
                <c:pt idx="9">
                  <c:v>80</c:v>
                </c:pt>
                <c:pt idx="12">
                  <c:v>132</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163</c:v>
                </c:pt>
                <c:pt idx="3">
                  <c:v>159</c:v>
                </c:pt>
                <c:pt idx="6">
                  <c:v>156</c:v>
                </c:pt>
                <c:pt idx="9">
                  <c:v>142</c:v>
                </c:pt>
                <c:pt idx="12">
                  <c:v>86</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656</c:v>
                </c:pt>
                <c:pt idx="3">
                  <c:v>537</c:v>
                </c:pt>
                <c:pt idx="6">
                  <c:v>523</c:v>
                </c:pt>
                <c:pt idx="9">
                  <c:v>500</c:v>
                </c:pt>
                <c:pt idx="12">
                  <c:v>470</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2106</c:v>
                </c:pt>
                <c:pt idx="3">
                  <c:v>2237</c:v>
                </c:pt>
                <c:pt idx="6">
                  <c:v>2303</c:v>
                </c:pt>
                <c:pt idx="9">
                  <c:v>2305</c:v>
                </c:pt>
                <c:pt idx="12">
                  <c:v>2245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764</c:v>
                </c:pt>
                <c:pt idx="2">
                  <c:v>#N/A</c:v>
                </c:pt>
                <c:pt idx="3">
                  <c:v>#N/A</c:v>
                </c:pt>
                <c:pt idx="4">
                  <c:v>794</c:v>
                </c:pt>
                <c:pt idx="5">
                  <c:v>#N/A</c:v>
                </c:pt>
                <c:pt idx="6">
                  <c:v>#N/A</c:v>
                </c:pt>
                <c:pt idx="7">
                  <c:v>966</c:v>
                </c:pt>
                <c:pt idx="8">
                  <c:v>#N/A</c:v>
                </c:pt>
                <c:pt idx="9">
                  <c:v>#N/A</c:v>
                </c:pt>
                <c:pt idx="10">
                  <c:v>1016</c:v>
                </c:pt>
                <c:pt idx="11">
                  <c:v>#N/A</c:v>
                </c:pt>
                <c:pt idx="12">
                  <c:v>#N/A</c:v>
                </c:pt>
                <c:pt idx="13">
                  <c:v>915</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22885</c:v>
                </c:pt>
                <c:pt idx="5">
                  <c:v>22165</c:v>
                </c:pt>
                <c:pt idx="8">
                  <c:v>21514</c:v>
                </c:pt>
                <c:pt idx="11">
                  <c:v>21057</c:v>
                </c:pt>
                <c:pt idx="14">
                  <c:v>20800</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5440</c:v>
                </c:pt>
                <c:pt idx="5">
                  <c:v>5607</c:v>
                </c:pt>
                <c:pt idx="8">
                  <c:v>5546</c:v>
                </c:pt>
                <c:pt idx="11">
                  <c:v>6338</c:v>
                </c:pt>
                <c:pt idx="14">
                  <c:v>6176</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2485</c:v>
                </c:pt>
                <c:pt idx="5">
                  <c:v>3577</c:v>
                </c:pt>
                <c:pt idx="8">
                  <c:v>4100</c:v>
                </c:pt>
                <c:pt idx="11">
                  <c:v>3986</c:v>
                </c:pt>
                <c:pt idx="14">
                  <c:v>3722</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1</c:v>
                </c:pt>
                <c:pt idx="6">
                  <c:v>2</c:v>
                </c:pt>
                <c:pt idx="9">
                  <c:v>3</c:v>
                </c:pt>
                <c:pt idx="12">
                  <c:v>1</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2936</c:v>
                </c:pt>
                <c:pt idx="3">
                  <c:v>2993</c:v>
                </c:pt>
                <c:pt idx="6">
                  <c:v>3049</c:v>
                </c:pt>
                <c:pt idx="9">
                  <c:v>3066</c:v>
                </c:pt>
                <c:pt idx="12">
                  <c:v>3257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655</c:v>
                </c:pt>
                <c:pt idx="3">
                  <c:v>502</c:v>
                </c:pt>
                <c:pt idx="6">
                  <c:v>384</c:v>
                </c:pt>
                <c:pt idx="9">
                  <c:v>251</c:v>
                </c:pt>
                <c:pt idx="12">
                  <c:v>370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6941</c:v>
                </c:pt>
                <c:pt idx="3">
                  <c:v>6123</c:v>
                </c:pt>
                <c:pt idx="6">
                  <c:v>5718</c:v>
                </c:pt>
                <c:pt idx="9">
                  <c:v>5103</c:v>
                </c:pt>
                <c:pt idx="12">
                  <c:v>4820</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457</c:v>
                </c:pt>
                <c:pt idx="3">
                  <c:v>419</c:v>
                </c:pt>
                <c:pt idx="6">
                  <c:v>517</c:v>
                </c:pt>
                <c:pt idx="9">
                  <c:v>542</c:v>
                </c:pt>
                <c:pt idx="12">
                  <c:v>404</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26613</c:v>
                </c:pt>
                <c:pt idx="3">
                  <c:v>27449</c:v>
                </c:pt>
                <c:pt idx="6">
                  <c:v>27442</c:v>
                </c:pt>
                <c:pt idx="9">
                  <c:v>28106</c:v>
                </c:pt>
                <c:pt idx="12">
                  <c:v>28777</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6792</c:v>
                </c:pt>
                <c:pt idx="2">
                  <c:v>#N/A</c:v>
                </c:pt>
                <c:pt idx="3">
                  <c:v>#N/A</c:v>
                </c:pt>
                <c:pt idx="4">
                  <c:v>6138</c:v>
                </c:pt>
                <c:pt idx="5">
                  <c:v>#N/A</c:v>
                </c:pt>
                <c:pt idx="6">
                  <c:v>#N/A</c:v>
                </c:pt>
                <c:pt idx="7">
                  <c:v>5954</c:v>
                </c:pt>
                <c:pt idx="8">
                  <c:v>#N/A</c:v>
                </c:pt>
                <c:pt idx="9">
                  <c:v>#N/A</c:v>
                </c:pt>
                <c:pt idx="10">
                  <c:v>5690</c:v>
                </c:pt>
                <c:pt idx="11">
                  <c:v>#N/A</c:v>
                </c:pt>
                <c:pt idx="12">
                  <c:v>#N/A</c:v>
                </c:pt>
                <c:pt idx="13">
                  <c:v>6932</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1318</c:v>
                </c:pt>
                <c:pt idx="1">
                  <c:v>1089</c:v>
                </c:pt>
                <c:pt idx="2">
                  <c:v>677</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237</c:v>
                </c:pt>
                <c:pt idx="1">
                  <c:v>299</c:v>
                </c:pt>
                <c:pt idx="2">
                  <c:v>343</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983</c:v>
                </c:pt>
                <c:pt idx="1">
                  <c:v>1293</c:v>
                </c:pt>
                <c:pt idx="2">
                  <c:v>1250</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{59FD9409-D9E0-40AF-BE72-06F1BFC27A73}</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{CB56FE5C-613A-443A-B84E-939A0D2CE7A5}</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{99624CAE-1C4D-463B-A8E1-A016D5F59515}</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{BDB1C33F-A07A-4BA2-BF14-EE6F26C02897}</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{DB630695-C7B3-4B74-8F16-BD1FDC68CA6F}</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{C67CB643-3EBB-4051-B023-FC2853153622}</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{FEA5F275-7F5B-47F3-82D0-331DAB49CF66}</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{CA1E7518-C5F7-439D-8CDE-DE83FF04F1D9}</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{B76E7E38-0784-4083-BAE9-B283CDCE19CE}</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69.400000000000006</c:v>
                </c:pt>
                <c:pt idx="8">
                  <c:v>70.8</c:v>
                </c:pt>
                <c:pt idx="16">
                  <c:v>72.099999999999994</c:v>
                </c:pt>
                <c:pt idx="24">
                  <c:v>73.400000000000006</c:v>
                </c:pt>
                <c:pt idx="32">
                  <c:v>74.3</c:v>
                </c:pt>
              </c:numCache>
            </c:numRef>
          </c:xVal>
          <c:yVal>
            <c:numRef>
              <c:f>'公会計指標分析・財政指標組合せ分析表'!$BP$51:$DC$51</c:f>
              <c:numCache>
                <c:formatCode>#,##0.0;"▲ "#,##0.0</c:formatCode>
                <c:ptCount val="40"/>
                <c:pt idx="0">
                  <c:v>59.5</c:v>
                </c:pt>
                <c:pt idx="8">
                  <c:v>51</c:v>
                </c:pt>
                <c:pt idx="16">
                  <c:v>51.3</c:v>
                </c:pt>
                <c:pt idx="24">
                  <c:v>48.2</c:v>
                </c:pt>
                <c:pt idx="32">
                  <c:v>57.6</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{8B85C742-6CF3-40B6-980F-30808CB7DE95}</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{CD052B2B-AEEB-49AB-A60C-95E09263D54F}</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{7E1784B2-8775-4DD5-BAB5-A38774AE0A1B}</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{8C1EE9CD-0F46-481A-83EB-66D66FF7ED0F}</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{024150FC-F07A-4FED-BB0B-A2DC5281BD1D}</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{B31F090C-FB96-43EC-9F43-EF546F82FF69}</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{25ED3EB7-1EEB-4782-8FD8-230ACA9CBFDD}</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{4E130F17-1AA0-484D-820A-7CB93A145ED6}</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{764C4E9D-EF71-4D28-94A8-77F9423BA454}</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0660717863"/>
              <c:y val="0.9079297245963912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7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0737590531e-002"/>
              <c:y val="0.2508812466817716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{97CD8409-9B28-4F63-87AD-A3C8BD1F8F34}</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{1B8EBB34-28AC-4245-ACFC-6160C8546981}</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{C26CA5F2-31BC-4319-AA8D-16A69F5DADAF}</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{C2227FDC-8F65-45C9-BE80-F128B80D27E0}</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{FF7986F5-9B1C-4AF0-90E2-163638B664F7}</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{5AFEA252-15B6-4272-B1D0-C2D65558887C}</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{CE0E1807-9C1A-43FB-97C1-7E0B5E3F6063}</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{FC24F756-D8E7-41BD-8836-A78CD10D35D8}</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{E0C0C0AD-1171-4222-9093-5D161EAE0B02}</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6.4</c:v>
                </c:pt>
                <c:pt idx="8">
                  <c:v>6.5</c:v>
                </c:pt>
                <c:pt idx="16">
                  <c:v>7.2</c:v>
                </c:pt>
                <c:pt idx="24">
                  <c:v>7.8</c:v>
                </c:pt>
                <c:pt idx="32">
                  <c:v>8.1</c:v>
                </c:pt>
              </c:numCache>
            </c:numRef>
          </c:xVal>
          <c:yVal>
            <c:numRef>
              <c:f>'公会計指標分析・財政指標組合せ分析表'!$BP$73:$DC$73</c:f>
              <c:numCache>
                <c:formatCode>#,##0.0;"▲ "#,##0.0</c:formatCode>
                <c:ptCount val="40"/>
                <c:pt idx="0">
                  <c:v>59.5</c:v>
                </c:pt>
                <c:pt idx="8">
                  <c:v>51</c:v>
                </c:pt>
                <c:pt idx="16">
                  <c:v>51.3</c:v>
                </c:pt>
                <c:pt idx="24">
                  <c:v>48.2</c:v>
                </c:pt>
                <c:pt idx="32">
                  <c:v>57.6</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{A52D7E72-9DB0-46C3-B685-81241C395DC4}</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{A5EDEC98-4A01-4B2F-9CD0-01B816DE7A9B}</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{77B8730B-5C06-4F82-9DBF-3887FF3493A8}</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{09F5A850-39AF-4B7F-A277-72E4F894AEFD}</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{AB674374-346E-4433-91BC-9276D90D120B}</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{0D75F296-CC25-4196-BDB4-C9BB00E0371A}</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{F699F437-0B82-49F4-8B84-39C5AE624B6D}</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{6129F11D-65BC-4CDE-858B-553077CAEC31}</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{F0086B5B-4BC9-485C-AC33-8378E69D220A}</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9"/>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78568750335"/>
              <c:y val="0.8995695249632257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7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95500562431e-002"/>
              <c:y val="0.2511555046003864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127750" y="4591050"/>
          <a:ext cx="29019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101330" y="5886450"/>
          <a:ext cx="121285"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74295</xdr:rowOff>
    </xdr:from>
    <xdr:to xmlns:xdr="http://schemas.openxmlformats.org/drawingml/2006/spreadsheetDrawing">
      <xdr:col>64</xdr:col>
      <xdr:colOff>12700</xdr:colOff>
      <xdr:row>6</xdr:row>
      <xdr:rowOff>24765</xdr:rowOff>
    </xdr:to>
    <xdr:sp macro="" textlink="">
      <xdr:nvSpPr>
        <xdr:cNvPr id="2" name="正方形/長方形 1"/>
        <xdr:cNvSpPr/>
      </xdr:nvSpPr>
      <xdr:spPr>
        <a:xfrm>
          <a:off x="655320" y="404495"/>
          <a:ext cx="11305540" cy="6108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61595</xdr:rowOff>
    </xdr:from>
    <xdr:to xmlns:xdr="http://schemas.openxmlformats.org/drawingml/2006/spreadsheetDrawing">
      <xdr:col>115</xdr:col>
      <xdr:colOff>25400</xdr:colOff>
      <xdr:row>5</xdr:row>
      <xdr:rowOff>106045</xdr:rowOff>
    </xdr:to>
    <xdr:sp macro="" textlink="">
      <xdr:nvSpPr>
        <xdr:cNvPr id="3" name="正方形/長方形 2"/>
        <xdr:cNvSpPr/>
      </xdr:nvSpPr>
      <xdr:spPr>
        <a:xfrm>
          <a:off x="17998440" y="391795"/>
          <a:ext cx="349631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86995</xdr:rowOff>
    </xdr:from>
    <xdr:to xmlns:xdr="http://schemas.openxmlformats.org/drawingml/2006/spreadsheetDrawing">
      <xdr:col>115</xdr:col>
      <xdr:colOff>6350</xdr:colOff>
      <xdr:row>5</xdr:row>
      <xdr:rowOff>80645</xdr:rowOff>
    </xdr:to>
    <xdr:sp macro="" textlink="">
      <xdr:nvSpPr>
        <xdr:cNvPr id="4" name="正方形/長方形 3"/>
        <xdr:cNvSpPr/>
      </xdr:nvSpPr>
      <xdr:spPr>
        <a:xfrm>
          <a:off x="18023840" y="417195"/>
          <a:ext cx="345186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111760</xdr:rowOff>
    </xdr:from>
    <xdr:to xmlns:xdr="http://schemas.openxmlformats.org/drawingml/2006/spreadsheetDrawing">
      <xdr:col>114</xdr:col>
      <xdr:colOff>184150</xdr:colOff>
      <xdr:row>5</xdr:row>
      <xdr:rowOff>55880</xdr:rowOff>
    </xdr:to>
    <xdr:sp macro="" textlink="">
      <xdr:nvSpPr>
        <xdr:cNvPr id="5" name="正方形/長方形 4"/>
        <xdr:cNvSpPr/>
      </xdr:nvSpPr>
      <xdr:spPr>
        <a:xfrm>
          <a:off x="18049240" y="441960"/>
          <a:ext cx="3417570" cy="4394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岡山県笠岡市</a:t>
          </a:r>
        </a:p>
      </xdr:txBody>
    </xdr:sp>
    <xdr:clientData/>
  </xdr:twoCellAnchor>
  <xdr:twoCellAnchor>
    <xdr:from xmlns:xdr="http://schemas.openxmlformats.org/drawingml/2006/spreadsheetDrawing">
      <xdr:col>83</xdr:col>
      <xdr:colOff>6350</xdr:colOff>
      <xdr:row>2</xdr:row>
      <xdr:rowOff>61595</xdr:rowOff>
    </xdr:from>
    <xdr:to xmlns:xdr="http://schemas.openxmlformats.org/drawingml/2006/spreadsheetDrawing">
      <xdr:col>95</xdr:col>
      <xdr:colOff>152400</xdr:colOff>
      <xdr:row>5</xdr:row>
      <xdr:rowOff>106045</xdr:rowOff>
    </xdr:to>
    <xdr:sp macro="" textlink="">
      <xdr:nvSpPr>
        <xdr:cNvPr id="6" name="正方形/長方形 5"/>
        <xdr:cNvSpPr/>
      </xdr:nvSpPr>
      <xdr:spPr>
        <a:xfrm>
          <a:off x="15501620" y="391795"/>
          <a:ext cx="238633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86995</xdr:rowOff>
    </xdr:from>
    <xdr:to xmlns:xdr="http://schemas.openxmlformats.org/drawingml/2006/spreadsheetDrawing">
      <xdr:col>95</xdr:col>
      <xdr:colOff>133350</xdr:colOff>
      <xdr:row>5</xdr:row>
      <xdr:rowOff>80645</xdr:rowOff>
    </xdr:to>
    <xdr:sp macro="" textlink="">
      <xdr:nvSpPr>
        <xdr:cNvPr id="7" name="正方形/長方形 6"/>
        <xdr:cNvSpPr/>
      </xdr:nvSpPr>
      <xdr:spPr>
        <a:xfrm>
          <a:off x="15527020" y="417195"/>
          <a:ext cx="234188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111760</xdr:rowOff>
    </xdr:from>
    <xdr:to xmlns:xdr="http://schemas.openxmlformats.org/drawingml/2006/spreadsheetDrawing">
      <xdr:col>95</xdr:col>
      <xdr:colOff>101600</xdr:colOff>
      <xdr:row>5</xdr:row>
      <xdr:rowOff>55880</xdr:rowOff>
    </xdr:to>
    <xdr:sp macro="" textlink="">
      <xdr:nvSpPr>
        <xdr:cNvPr id="8" name="正方形/長方形 7"/>
        <xdr:cNvSpPr/>
      </xdr:nvSpPr>
      <xdr:spPr>
        <a:xfrm>
          <a:off x="15552420" y="441960"/>
          <a:ext cx="2284730" cy="4394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186690</xdr:colOff>
      <xdr:row>7</xdr:row>
      <xdr:rowOff>5715</xdr:rowOff>
    </xdr:from>
    <xdr:to xmlns:xdr="http://schemas.openxmlformats.org/drawingml/2006/spreadsheetDrawing">
      <xdr:col>50</xdr:col>
      <xdr:colOff>0</xdr:colOff>
      <xdr:row>17</xdr:row>
      <xdr:rowOff>50165</xdr:rowOff>
    </xdr:to>
    <xdr:sp macro="" textlink="">
      <xdr:nvSpPr>
        <xdr:cNvPr id="9" name="正方形/長方形 8"/>
        <xdr:cNvSpPr/>
      </xdr:nvSpPr>
      <xdr:spPr>
        <a:xfrm>
          <a:off x="746760" y="1161415"/>
          <a:ext cx="858774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37465</xdr:rowOff>
    </xdr:from>
    <xdr:to xmlns:xdr="http://schemas.openxmlformats.org/drawingml/2006/spreadsheetDrawing">
      <xdr:col>11</xdr:col>
      <xdr:colOff>44450</xdr:colOff>
      <xdr:row>17</xdr:row>
      <xdr:rowOff>37465</xdr:rowOff>
    </xdr:to>
    <xdr:sp macro="" textlink="">
      <xdr:nvSpPr>
        <xdr:cNvPr id="10" name="正方形/長方形 9"/>
        <xdr:cNvSpPr/>
      </xdr:nvSpPr>
      <xdr:spPr>
        <a:xfrm>
          <a:off x="861060" y="1193165"/>
          <a:ext cx="123698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186690</xdr:colOff>
      <xdr:row>7</xdr:row>
      <xdr:rowOff>37465</xdr:rowOff>
    </xdr:from>
    <xdr:to xmlns:xdr="http://schemas.openxmlformats.org/drawingml/2006/spreadsheetDrawing">
      <xdr:col>16</xdr:col>
      <xdr:colOff>186690</xdr:colOff>
      <xdr:row>17</xdr:row>
      <xdr:rowOff>37465</xdr:rowOff>
    </xdr:to>
    <xdr:sp macro="" textlink="">
      <xdr:nvSpPr>
        <xdr:cNvPr id="11" name="正方形/長方形 10"/>
        <xdr:cNvSpPr/>
      </xdr:nvSpPr>
      <xdr:spPr>
        <a:xfrm>
          <a:off x="2053590" y="1193165"/>
          <a:ext cx="11201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44,030
43,058
136.07
26,762,588
26,249,132
482,156
13,739,965
28,776,540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37465</xdr:rowOff>
    </xdr:from>
    <xdr:to xmlns:xdr="http://schemas.openxmlformats.org/drawingml/2006/spreadsheetDrawing">
      <xdr:col>24</xdr:col>
      <xdr:colOff>114300</xdr:colOff>
      <xdr:row>17</xdr:row>
      <xdr:rowOff>37465</xdr:rowOff>
    </xdr:to>
    <xdr:sp macro="" textlink="">
      <xdr:nvSpPr>
        <xdr:cNvPr id="12" name="正方形/長方形 11"/>
        <xdr:cNvSpPr/>
      </xdr:nvSpPr>
      <xdr:spPr>
        <a:xfrm>
          <a:off x="3230880" y="1193165"/>
          <a:ext cx="136398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55880</xdr:rowOff>
    </xdr:from>
    <xdr:to xmlns:xdr="http://schemas.openxmlformats.org/drawingml/2006/spreadsheetDrawing">
      <xdr:col>34</xdr:col>
      <xdr:colOff>50800</xdr:colOff>
      <xdr:row>13</xdr:row>
      <xdr:rowOff>43180</xdr:rowOff>
    </xdr:to>
    <xdr:sp macro="" textlink="">
      <xdr:nvSpPr>
        <xdr:cNvPr id="13" name="正方形/長方形 12"/>
        <xdr:cNvSpPr/>
      </xdr:nvSpPr>
      <xdr:spPr>
        <a:xfrm>
          <a:off x="4594860" y="1211580"/>
          <a:ext cx="180340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55880</xdr:rowOff>
    </xdr:from>
    <xdr:to xmlns:xdr="http://schemas.openxmlformats.org/drawingml/2006/spreadsheetDrawing">
      <xdr:col>40</xdr:col>
      <xdr:colOff>63500</xdr:colOff>
      <xdr:row>13</xdr:row>
      <xdr:rowOff>43180</xdr:rowOff>
    </xdr:to>
    <xdr:sp macro="" textlink="">
      <xdr:nvSpPr>
        <xdr:cNvPr id="14" name="正方形/長方形 13"/>
        <xdr:cNvSpPr/>
      </xdr:nvSpPr>
      <xdr:spPr>
        <a:xfrm>
          <a:off x="6398260" y="1211580"/>
          <a:ext cx="113284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57.6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55880</xdr:rowOff>
    </xdr:from>
    <xdr:to xmlns:xdr="http://schemas.openxmlformats.org/drawingml/2006/spreadsheetDrawing">
      <xdr:col>43</xdr:col>
      <xdr:colOff>133350</xdr:colOff>
      <xdr:row>13</xdr:row>
      <xdr:rowOff>43180</xdr:rowOff>
    </xdr:to>
    <xdr:sp macro="" textlink="">
      <xdr:nvSpPr>
        <xdr:cNvPr id="15" name="正方形/長方形 14"/>
        <xdr:cNvSpPr/>
      </xdr:nvSpPr>
      <xdr:spPr>
        <a:xfrm>
          <a:off x="7594600" y="1211580"/>
          <a:ext cx="56642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37465</xdr:rowOff>
    </xdr:from>
    <xdr:to xmlns:xdr="http://schemas.openxmlformats.org/drawingml/2006/spreadsheetDrawing">
      <xdr:col>34</xdr:col>
      <xdr:colOff>50800</xdr:colOff>
      <xdr:row>15</xdr:row>
      <xdr:rowOff>154940</xdr:rowOff>
    </xdr:to>
    <xdr:sp macro="" textlink="">
      <xdr:nvSpPr>
        <xdr:cNvPr id="16" name="正方形/長方形 15"/>
        <xdr:cNvSpPr/>
      </xdr:nvSpPr>
      <xdr:spPr>
        <a:xfrm>
          <a:off x="4594860" y="2018665"/>
          <a:ext cx="180340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37465</xdr:rowOff>
    </xdr:from>
    <xdr:to xmlns:xdr="http://schemas.openxmlformats.org/drawingml/2006/spreadsheetDrawing">
      <xdr:col>50</xdr:col>
      <xdr:colOff>186690</xdr:colOff>
      <xdr:row>15</xdr:row>
      <xdr:rowOff>154940</xdr:rowOff>
    </xdr:to>
    <xdr:sp macro="" textlink="">
      <xdr:nvSpPr>
        <xdr:cNvPr id="17" name="正方形/長方形 16"/>
        <xdr:cNvSpPr/>
      </xdr:nvSpPr>
      <xdr:spPr>
        <a:xfrm>
          <a:off x="6461760" y="2018665"/>
          <a:ext cx="305943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5715</xdr:rowOff>
    </xdr:from>
    <xdr:to xmlns:xdr="http://schemas.openxmlformats.org/drawingml/2006/spreadsheetDrawing">
      <xdr:col>58</xdr:col>
      <xdr:colOff>0</xdr:colOff>
      <xdr:row>13</xdr:row>
      <xdr:rowOff>117475</xdr:rowOff>
    </xdr:to>
    <xdr:sp macro="" textlink="">
      <xdr:nvSpPr>
        <xdr:cNvPr id="18" name="角丸四角形 17"/>
        <xdr:cNvSpPr/>
      </xdr:nvSpPr>
      <xdr:spPr>
        <a:xfrm>
          <a:off x="9552940" y="1161415"/>
          <a:ext cx="1275080" cy="11023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68580</xdr:rowOff>
    </xdr:from>
    <xdr:to xmlns:xdr="http://schemas.openxmlformats.org/drawingml/2006/spreadsheetDrawing">
      <xdr:col>58</xdr:col>
      <xdr:colOff>69850</xdr:colOff>
      <xdr:row>8</xdr:row>
      <xdr:rowOff>149225</xdr:rowOff>
    </xdr:to>
    <xdr:sp macro="" textlink="">
      <xdr:nvSpPr>
        <xdr:cNvPr id="19" name="正方形/長方形 18"/>
        <xdr:cNvSpPr/>
      </xdr:nvSpPr>
      <xdr:spPr>
        <a:xfrm>
          <a:off x="9765030" y="1224280"/>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161925</xdr:rowOff>
    </xdr:from>
    <xdr:to xmlns:xdr="http://schemas.openxmlformats.org/drawingml/2006/spreadsheetDrawing">
      <xdr:col>58</xdr:col>
      <xdr:colOff>69850</xdr:colOff>
      <xdr:row>10</xdr:row>
      <xdr:rowOff>74295</xdr:rowOff>
    </xdr:to>
    <xdr:sp macro="" textlink="">
      <xdr:nvSpPr>
        <xdr:cNvPr id="20" name="正方形/長方形 19"/>
        <xdr:cNvSpPr/>
      </xdr:nvSpPr>
      <xdr:spPr>
        <a:xfrm>
          <a:off x="9765030" y="1482725"/>
          <a:ext cx="113284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149225</xdr:rowOff>
    </xdr:from>
    <xdr:to xmlns:xdr="http://schemas.openxmlformats.org/drawingml/2006/spreadsheetDrawing">
      <xdr:col>58</xdr:col>
      <xdr:colOff>69850</xdr:colOff>
      <xdr:row>14</xdr:row>
      <xdr:rowOff>99060</xdr:rowOff>
    </xdr:to>
    <xdr:sp macro="" textlink="">
      <xdr:nvSpPr>
        <xdr:cNvPr id="21" name="正方形/長方形 20"/>
        <xdr:cNvSpPr/>
      </xdr:nvSpPr>
      <xdr:spPr>
        <a:xfrm>
          <a:off x="9765030" y="1800225"/>
          <a:ext cx="1132840" cy="6102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154940</xdr:rowOff>
    </xdr:from>
    <xdr:to xmlns:xdr="http://schemas.openxmlformats.org/drawingml/2006/spreadsheetDrawing">
      <xdr:col>52</xdr:col>
      <xdr:colOff>69850</xdr:colOff>
      <xdr:row>7</xdr:row>
      <xdr:rowOff>154940</xdr:rowOff>
    </xdr:to>
    <xdr:cxnSp macro="">
      <xdr:nvCxnSpPr>
        <xdr:cNvPr id="22" name="直線コネクタ 21"/>
        <xdr:cNvCxnSpPr/>
      </xdr:nvCxnSpPr>
      <xdr:spPr>
        <a:xfrm>
          <a:off x="9629140" y="1310640"/>
          <a:ext cx="1485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186690</xdr:colOff>
      <xdr:row>10</xdr:row>
      <xdr:rowOff>124460</xdr:rowOff>
    </xdr:from>
    <xdr:to xmlns:xdr="http://schemas.openxmlformats.org/drawingml/2006/spreadsheetDrawing">
      <xdr:col>51</xdr:col>
      <xdr:colOff>186690</xdr:colOff>
      <xdr:row>11</xdr:row>
      <xdr:rowOff>93345</xdr:rowOff>
    </xdr:to>
    <xdr:cxnSp macro="">
      <xdr:nvCxnSpPr>
        <xdr:cNvPr id="23" name="直線コネクタ 22"/>
        <xdr:cNvCxnSpPr/>
      </xdr:nvCxnSpPr>
      <xdr:spPr>
        <a:xfrm>
          <a:off x="9707880" y="177546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124460</xdr:rowOff>
    </xdr:from>
    <xdr:to xmlns:xdr="http://schemas.openxmlformats.org/drawingml/2006/spreadsheetDrawing">
      <xdr:col>52</xdr:col>
      <xdr:colOff>69850</xdr:colOff>
      <xdr:row>10</xdr:row>
      <xdr:rowOff>124460</xdr:rowOff>
    </xdr:to>
    <xdr:cxnSp macro="">
      <xdr:nvCxnSpPr>
        <xdr:cNvPr id="24" name="直線コネクタ 23"/>
        <xdr:cNvCxnSpPr/>
      </xdr:nvCxnSpPr>
      <xdr:spPr>
        <a:xfrm>
          <a:off x="9629140" y="1775460"/>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186690</xdr:colOff>
      <xdr:row>12</xdr:row>
      <xdr:rowOff>21590</xdr:rowOff>
    </xdr:from>
    <xdr:to xmlns:xdr="http://schemas.openxmlformats.org/drawingml/2006/spreadsheetDrawing">
      <xdr:col>51</xdr:col>
      <xdr:colOff>186690</xdr:colOff>
      <xdr:row>12</xdr:row>
      <xdr:rowOff>158750</xdr:rowOff>
    </xdr:to>
    <xdr:cxnSp macro="">
      <xdr:nvCxnSpPr>
        <xdr:cNvPr id="25" name="直線コネクタ 24"/>
        <xdr:cNvCxnSpPr/>
      </xdr:nvCxnSpPr>
      <xdr:spPr>
        <a:xfrm flipV="1">
          <a:off x="9707880" y="200279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161925</xdr:rowOff>
    </xdr:from>
    <xdr:to xmlns:xdr="http://schemas.openxmlformats.org/drawingml/2006/spreadsheetDrawing">
      <xdr:col>52</xdr:col>
      <xdr:colOff>69850</xdr:colOff>
      <xdr:row>12</xdr:row>
      <xdr:rowOff>161925</xdr:rowOff>
    </xdr:to>
    <xdr:cxnSp macro="">
      <xdr:nvCxnSpPr>
        <xdr:cNvPr id="26" name="直線コネクタ 25"/>
        <xdr:cNvCxnSpPr/>
      </xdr:nvCxnSpPr>
      <xdr:spPr>
        <a:xfrm>
          <a:off x="9629140" y="214312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106045</xdr:rowOff>
    </xdr:from>
    <xdr:to xmlns:xdr="http://schemas.openxmlformats.org/drawingml/2006/spreadsheetDrawing">
      <xdr:col>52</xdr:col>
      <xdr:colOff>34925</xdr:colOff>
      <xdr:row>8</xdr:row>
      <xdr:rowOff>37465</xdr:rowOff>
    </xdr:to>
    <xdr:sp macro="" textlink="">
      <xdr:nvSpPr>
        <xdr:cNvPr id="27" name="楕円 26"/>
        <xdr:cNvSpPr/>
      </xdr:nvSpPr>
      <xdr:spPr>
        <a:xfrm>
          <a:off x="9664065" y="126174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31115</xdr:rowOff>
    </xdr:from>
    <xdr:to xmlns:xdr="http://schemas.openxmlformats.org/drawingml/2006/spreadsheetDrawing">
      <xdr:col>52</xdr:col>
      <xdr:colOff>34925</xdr:colOff>
      <xdr:row>9</xdr:row>
      <xdr:rowOff>130175</xdr:rowOff>
    </xdr:to>
    <xdr:sp macro="" textlink="">
      <xdr:nvSpPr>
        <xdr:cNvPr id="28" name="フローチャート: 判断 27"/>
        <xdr:cNvSpPr/>
      </xdr:nvSpPr>
      <xdr:spPr>
        <a:xfrm>
          <a:off x="9664065" y="151701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93345</xdr:rowOff>
    </xdr:from>
    <xdr:ext cx="8808085" cy="252730"/>
    <xdr:sp macro="" textlink="">
      <xdr:nvSpPr>
        <xdr:cNvPr id="29" name="テキスト ボックス 28"/>
        <xdr:cNvSpPr txBox="1"/>
      </xdr:nvSpPr>
      <xdr:spPr>
        <a:xfrm>
          <a:off x="693420" y="2900045"/>
          <a:ext cx="88080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5715</xdr:rowOff>
    </xdr:from>
    <xdr:ext cx="5755640" cy="253365"/>
    <xdr:sp macro="" textlink="">
      <xdr:nvSpPr>
        <xdr:cNvPr id="30" name="テキスト ボックス 29"/>
        <xdr:cNvSpPr txBox="1"/>
      </xdr:nvSpPr>
      <xdr:spPr>
        <a:xfrm>
          <a:off x="693420" y="3142615"/>
          <a:ext cx="57556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86995</xdr:rowOff>
    </xdr:from>
    <xdr:ext cx="8722360" cy="249555"/>
    <xdr:sp macro="" textlink="">
      <xdr:nvSpPr>
        <xdr:cNvPr id="31" name="テキスト ボックス 30"/>
        <xdr:cNvSpPr txBox="1"/>
      </xdr:nvSpPr>
      <xdr:spPr>
        <a:xfrm>
          <a:off x="693420" y="3388995"/>
          <a:ext cx="8722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8205" cy="253365"/>
    <xdr:sp macro="" textlink="">
      <xdr:nvSpPr>
        <xdr:cNvPr id="32" name="テキスト ボックス 31"/>
        <xdr:cNvSpPr txBox="1"/>
      </xdr:nvSpPr>
      <xdr:spPr>
        <a:xfrm>
          <a:off x="693420" y="3632200"/>
          <a:ext cx="5958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80645</xdr:rowOff>
    </xdr:from>
    <xdr:ext cx="8143240" cy="253365"/>
    <xdr:sp macro="" textlink="">
      <xdr:nvSpPr>
        <xdr:cNvPr id="33" name="テキスト ボックス 32"/>
        <xdr:cNvSpPr txBox="1"/>
      </xdr:nvSpPr>
      <xdr:spPr>
        <a:xfrm>
          <a:off x="693420" y="3877945"/>
          <a:ext cx="81432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161925</xdr:rowOff>
    </xdr:from>
    <xdr:ext cx="8756650" cy="412115"/>
    <xdr:sp macro="" textlink="">
      <xdr:nvSpPr>
        <xdr:cNvPr id="34" name="テキスト ボックス 33"/>
        <xdr:cNvSpPr txBox="1"/>
      </xdr:nvSpPr>
      <xdr:spPr>
        <a:xfrm>
          <a:off x="693420" y="4124325"/>
          <a:ext cx="8756650" cy="4121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74295</xdr:rowOff>
    </xdr:from>
    <xdr:ext cx="181610" cy="252095"/>
    <xdr:sp macro="" textlink="">
      <xdr:nvSpPr>
        <xdr:cNvPr id="35" name="テキスト ボックス 34"/>
        <xdr:cNvSpPr txBox="1"/>
      </xdr:nvSpPr>
      <xdr:spPr>
        <a:xfrm>
          <a:off x="693420" y="4366895"/>
          <a:ext cx="1816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43180</xdr:rowOff>
    </xdr:from>
    <xdr:to xmlns:xdr="http://schemas.openxmlformats.org/drawingml/2006/spreadsheetDrawing">
      <xdr:col>27</xdr:col>
      <xdr:colOff>184150</xdr:colOff>
      <xdr:row>31</xdr:row>
      <xdr:rowOff>18415</xdr:rowOff>
    </xdr:to>
    <xdr:sp macro="" textlink="">
      <xdr:nvSpPr>
        <xdr:cNvPr id="36" name="正方形/長方形 35"/>
        <xdr:cNvSpPr/>
      </xdr:nvSpPr>
      <xdr:spPr>
        <a:xfrm>
          <a:off x="693420" y="4831080"/>
          <a:ext cx="45313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61595</xdr:rowOff>
    </xdr:from>
    <xdr:ext cx="1269365" cy="301625"/>
    <xdr:sp macro="" textlink="">
      <xdr:nvSpPr>
        <xdr:cNvPr id="37" name="テキスト ボックス 36"/>
        <xdr:cNvSpPr txBox="1"/>
      </xdr:nvSpPr>
      <xdr:spPr>
        <a:xfrm>
          <a:off x="1593850" y="5179695"/>
          <a:ext cx="1269365"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37465</xdr:rowOff>
    </xdr:from>
    <xdr:ext cx="1647825" cy="350520"/>
    <xdr:sp macro="" textlink="">
      <xdr:nvSpPr>
        <xdr:cNvPr id="38" name="テキスト ボックス 37"/>
        <xdr:cNvSpPr txBox="1"/>
      </xdr:nvSpPr>
      <xdr:spPr>
        <a:xfrm>
          <a:off x="2833370" y="5155565"/>
          <a:ext cx="164782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124460</xdr:rowOff>
    </xdr:from>
    <xdr:to xmlns:xdr="http://schemas.openxmlformats.org/drawingml/2006/spreadsheetDrawing">
      <xdr:col>35</xdr:col>
      <xdr:colOff>95250</xdr:colOff>
      <xdr:row>32</xdr:row>
      <xdr:rowOff>37465</xdr:rowOff>
    </xdr:to>
    <xdr:sp macro="" textlink="">
      <xdr:nvSpPr>
        <xdr:cNvPr id="39" name="正方形/長方形 38"/>
        <xdr:cNvSpPr/>
      </xdr:nvSpPr>
      <xdr:spPr>
        <a:xfrm>
          <a:off x="5265420" y="5077460"/>
          <a:ext cx="136398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142875</xdr:rowOff>
    </xdr:from>
    <xdr:to xmlns:xdr="http://schemas.openxmlformats.org/drawingml/2006/spreadsheetDrawing">
      <xdr:col>35</xdr:col>
      <xdr:colOff>95250</xdr:colOff>
      <xdr:row>33</xdr:row>
      <xdr:rowOff>55880</xdr:rowOff>
    </xdr:to>
    <xdr:sp macro="" textlink="">
      <xdr:nvSpPr>
        <xdr:cNvPr id="40" name="正方形/長方形 39"/>
        <xdr:cNvSpPr/>
      </xdr:nvSpPr>
      <xdr:spPr>
        <a:xfrm>
          <a:off x="5265420" y="5260975"/>
          <a:ext cx="136398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124460</xdr:rowOff>
    </xdr:from>
    <xdr:to xmlns:xdr="http://schemas.openxmlformats.org/drawingml/2006/spreadsheetDrawing">
      <xdr:col>42</xdr:col>
      <xdr:colOff>25400</xdr:colOff>
      <xdr:row>32</xdr:row>
      <xdr:rowOff>37465</xdr:rowOff>
    </xdr:to>
    <xdr:sp macro="" textlink="">
      <xdr:nvSpPr>
        <xdr:cNvPr id="41" name="正方形/長方形 40"/>
        <xdr:cNvSpPr/>
      </xdr:nvSpPr>
      <xdr:spPr>
        <a:xfrm>
          <a:off x="6733540" y="5077460"/>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142875</xdr:rowOff>
    </xdr:from>
    <xdr:to xmlns:xdr="http://schemas.openxmlformats.org/drawingml/2006/spreadsheetDrawing">
      <xdr:col>42</xdr:col>
      <xdr:colOff>25400</xdr:colOff>
      <xdr:row>33</xdr:row>
      <xdr:rowOff>55880</xdr:rowOff>
    </xdr:to>
    <xdr:sp macro="" textlink="">
      <xdr:nvSpPr>
        <xdr:cNvPr id="42" name="正方形/長方形 41"/>
        <xdr:cNvSpPr/>
      </xdr:nvSpPr>
      <xdr:spPr>
        <a:xfrm>
          <a:off x="6733540" y="5260975"/>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124460</xdr:rowOff>
    </xdr:from>
    <xdr:to xmlns:xdr="http://schemas.openxmlformats.org/drawingml/2006/spreadsheetDrawing">
      <xdr:col>49</xdr:col>
      <xdr:colOff>19050</xdr:colOff>
      <xdr:row>32</xdr:row>
      <xdr:rowOff>37465</xdr:rowOff>
    </xdr:to>
    <xdr:sp macro="" textlink="">
      <xdr:nvSpPr>
        <xdr:cNvPr id="43" name="正方形/長方形 42"/>
        <xdr:cNvSpPr/>
      </xdr:nvSpPr>
      <xdr:spPr>
        <a:xfrm>
          <a:off x="8034020" y="5077460"/>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6350</xdr:colOff>
      <xdr:row>31</xdr:row>
      <xdr:rowOff>142875</xdr:rowOff>
    </xdr:from>
    <xdr:to xmlns:xdr="http://schemas.openxmlformats.org/drawingml/2006/spreadsheetDrawing">
      <xdr:col>49</xdr:col>
      <xdr:colOff>19050</xdr:colOff>
      <xdr:row>33</xdr:row>
      <xdr:rowOff>55880</xdr:rowOff>
    </xdr:to>
    <xdr:sp macro="" textlink="">
      <xdr:nvSpPr>
        <xdr:cNvPr id="44" name="正方形/長方形 43"/>
        <xdr:cNvSpPr/>
      </xdr:nvSpPr>
      <xdr:spPr>
        <a:xfrm>
          <a:off x="8034020" y="5260975"/>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macro="" textlink="">
      <xdr:nvSpPr>
        <xdr:cNvPr id="45" name="正方形/長方形 44"/>
        <xdr:cNvSpPr/>
      </xdr:nvSpPr>
      <xdr:spPr>
        <a:xfrm>
          <a:off x="693420" y="5565775"/>
          <a:ext cx="45313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57</xdr:col>
      <xdr:colOff>120650</xdr:colOff>
      <xdr:row>47</xdr:row>
      <xdr:rowOff>130175</xdr:rowOff>
    </xdr:to>
    <xdr:sp macro="" textlink="">
      <xdr:nvSpPr>
        <xdr:cNvPr id="46" name="正方形/長方形 45"/>
        <xdr:cNvSpPr/>
      </xdr:nvSpPr>
      <xdr:spPr>
        <a:xfrm>
          <a:off x="5392420" y="5565775"/>
          <a:ext cx="536956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46</xdr:col>
      <xdr:colOff>186690</xdr:colOff>
      <xdr:row>35</xdr:row>
      <xdr:rowOff>31115</xdr:rowOff>
    </xdr:to>
    <xdr:sp macro="" textlink="">
      <xdr:nvSpPr>
        <xdr:cNvPr id="47" name="正方形/長方形 46"/>
        <xdr:cNvSpPr/>
      </xdr:nvSpPr>
      <xdr:spPr>
        <a:xfrm>
          <a:off x="5392420" y="5565775"/>
          <a:ext cx="338201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93345</xdr:rowOff>
    </xdr:from>
    <xdr:to xmlns:xdr="http://schemas.openxmlformats.org/drawingml/2006/spreadsheetDrawing">
      <xdr:col>56</xdr:col>
      <xdr:colOff>186690</xdr:colOff>
      <xdr:row>47</xdr:row>
      <xdr:rowOff>68580</xdr:rowOff>
    </xdr:to>
    <xdr:sp macro="" textlink="" fLocksText="0">
      <xdr:nvSpPr>
        <xdr:cNvPr id="48" name="テキスト ボックス 47"/>
        <xdr:cNvSpPr txBox="1"/>
      </xdr:nvSpPr>
      <xdr:spPr>
        <a:xfrm>
          <a:off x="5496560" y="5871845"/>
          <a:ext cx="514477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基礎数値となる令和5年度の市民税の法人税割額が減少したことなどから基準財政収入額は前年度比で0.4％減少し，単年度の財政力指数は前年度からやや低下した。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令和</a:t>
          </a:r>
          <a:r>
            <a:rPr kumimoji="1" lang="en-US" altLang="ja-JP" sz="1300">
              <a:latin typeface="ＭＳ Ｐゴシック"/>
              <a:ea typeface="ＭＳ Ｐゴシック"/>
            </a:rPr>
            <a:t>2</a:t>
          </a:r>
          <a:r>
            <a:rPr kumimoji="1" lang="ja-JP" altLang="en-US" sz="1300">
              <a:latin typeface="ＭＳ Ｐゴシック"/>
              <a:ea typeface="ＭＳ Ｐゴシック"/>
            </a:rPr>
            <a:t>年度に類型が変更されて以降は，類似団体平均を上回っている。今後も引き続き投資的経費の抑制など歳出の見直しを行うとともに，税収の徴収率向上を図り，歳入確保に努める。</a:t>
          </a:r>
        </a:p>
      </xdr:txBody>
    </xdr:sp>
    <xdr:clientData/>
  </xdr:twoCellAnchor>
  <xdr:twoCellAnchor>
    <xdr:from xmlns:xdr="http://schemas.openxmlformats.org/drawingml/2006/spreadsheetDrawing">
      <xdr:col>3</xdr:col>
      <xdr:colOff>133350</xdr:colOff>
      <xdr:row>47</xdr:row>
      <xdr:rowOff>130175</xdr:rowOff>
    </xdr:from>
    <xdr:to xmlns:xdr="http://schemas.openxmlformats.org/drawingml/2006/spreadsheetDrawing">
      <xdr:col>27</xdr:col>
      <xdr:colOff>184150</xdr:colOff>
      <xdr:row>47</xdr:row>
      <xdr:rowOff>130175</xdr:rowOff>
    </xdr:to>
    <xdr:cxnSp macro="">
      <xdr:nvCxnSpPr>
        <xdr:cNvPr id="49" name="直線コネクタ 48"/>
        <xdr:cNvCxnSpPr/>
      </xdr:nvCxnSpPr>
      <xdr:spPr>
        <a:xfrm>
          <a:off x="693420" y="78898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159385</xdr:rowOff>
    </xdr:from>
    <xdr:ext cx="762000" cy="249555"/>
    <xdr:sp macro="" textlink="">
      <xdr:nvSpPr>
        <xdr:cNvPr id="50" name="テキスト ボックス 49"/>
        <xdr:cNvSpPr txBox="1"/>
      </xdr:nvSpPr>
      <xdr:spPr>
        <a:xfrm>
          <a:off x="0" y="77539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73025</xdr:rowOff>
    </xdr:from>
    <xdr:to xmlns:xdr="http://schemas.openxmlformats.org/drawingml/2006/spreadsheetDrawing">
      <xdr:col>27</xdr:col>
      <xdr:colOff>184150</xdr:colOff>
      <xdr:row>45</xdr:row>
      <xdr:rowOff>73025</xdr:rowOff>
    </xdr:to>
    <xdr:cxnSp macro="">
      <xdr:nvCxnSpPr>
        <xdr:cNvPr id="51" name="直線コネクタ 50"/>
        <xdr:cNvCxnSpPr/>
      </xdr:nvCxnSpPr>
      <xdr:spPr>
        <a:xfrm>
          <a:off x="693420" y="750252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100965</xdr:rowOff>
    </xdr:from>
    <xdr:ext cx="762000" cy="253365"/>
    <xdr:sp macro="" textlink="">
      <xdr:nvSpPr>
        <xdr:cNvPr id="52" name="テキスト ボックス 51"/>
        <xdr:cNvSpPr txBox="1"/>
      </xdr:nvSpPr>
      <xdr:spPr>
        <a:xfrm>
          <a:off x="0" y="73653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693420" y="711390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42545</xdr:rowOff>
    </xdr:from>
    <xdr:ext cx="762000" cy="253365"/>
    <xdr:sp macro="" textlink="">
      <xdr:nvSpPr>
        <xdr:cNvPr id="54" name="テキスト ボックス 53"/>
        <xdr:cNvSpPr txBox="1"/>
      </xdr:nvSpPr>
      <xdr:spPr>
        <a:xfrm>
          <a:off x="0" y="69767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124460</xdr:rowOff>
    </xdr:from>
    <xdr:to xmlns:xdr="http://schemas.openxmlformats.org/drawingml/2006/spreadsheetDrawing">
      <xdr:col>27</xdr:col>
      <xdr:colOff>184150</xdr:colOff>
      <xdr:row>40</xdr:row>
      <xdr:rowOff>124460</xdr:rowOff>
    </xdr:to>
    <xdr:cxnSp macro="">
      <xdr:nvCxnSpPr>
        <xdr:cNvPr id="55" name="直線コネクタ 54"/>
        <xdr:cNvCxnSpPr/>
      </xdr:nvCxnSpPr>
      <xdr:spPr>
        <a:xfrm>
          <a:off x="693420" y="672846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152400</xdr:rowOff>
    </xdr:from>
    <xdr:ext cx="762000" cy="252730"/>
    <xdr:sp macro="" textlink="">
      <xdr:nvSpPr>
        <xdr:cNvPr id="56" name="テキスト ボックス 55"/>
        <xdr:cNvSpPr txBox="1"/>
      </xdr:nvSpPr>
      <xdr:spPr>
        <a:xfrm>
          <a:off x="0" y="65913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66675</xdr:rowOff>
    </xdr:from>
    <xdr:to xmlns:xdr="http://schemas.openxmlformats.org/drawingml/2006/spreadsheetDrawing">
      <xdr:col>27</xdr:col>
      <xdr:colOff>184150</xdr:colOff>
      <xdr:row>38</xdr:row>
      <xdr:rowOff>66675</xdr:rowOff>
    </xdr:to>
    <xdr:cxnSp macro="">
      <xdr:nvCxnSpPr>
        <xdr:cNvPr id="57" name="直線コネクタ 56"/>
        <xdr:cNvCxnSpPr/>
      </xdr:nvCxnSpPr>
      <xdr:spPr>
        <a:xfrm>
          <a:off x="693420" y="63404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95250</xdr:rowOff>
    </xdr:from>
    <xdr:ext cx="762000" cy="252730"/>
    <xdr:sp macro="" textlink="">
      <xdr:nvSpPr>
        <xdr:cNvPr id="58" name="テキスト ボックス 57"/>
        <xdr:cNvSpPr txBox="1"/>
      </xdr:nvSpPr>
      <xdr:spPr>
        <a:xfrm>
          <a:off x="0" y="62039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7620</xdr:rowOff>
    </xdr:from>
    <xdr:to xmlns:xdr="http://schemas.openxmlformats.org/drawingml/2006/spreadsheetDrawing">
      <xdr:col>27</xdr:col>
      <xdr:colOff>184150</xdr:colOff>
      <xdr:row>36</xdr:row>
      <xdr:rowOff>7620</xdr:rowOff>
    </xdr:to>
    <xdr:cxnSp macro="">
      <xdr:nvCxnSpPr>
        <xdr:cNvPr id="59" name="直線コネクタ 58"/>
        <xdr:cNvCxnSpPr/>
      </xdr:nvCxnSpPr>
      <xdr:spPr>
        <a:xfrm>
          <a:off x="693420" y="595122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36830</xdr:rowOff>
    </xdr:from>
    <xdr:ext cx="762000" cy="250190"/>
    <xdr:sp macro="" textlink="">
      <xdr:nvSpPr>
        <xdr:cNvPr id="60" name="テキスト ボックス 59"/>
        <xdr:cNvSpPr txBox="1"/>
      </xdr:nvSpPr>
      <xdr:spPr>
        <a:xfrm>
          <a:off x="0" y="58153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33</xdr:row>
      <xdr:rowOff>117475</xdr:rowOff>
    </xdr:to>
    <xdr:cxnSp macro="">
      <xdr:nvCxnSpPr>
        <xdr:cNvPr id="61" name="直線コネクタ 60"/>
        <xdr:cNvCxnSpPr/>
      </xdr:nvCxnSpPr>
      <xdr:spPr>
        <a:xfrm>
          <a:off x="693420" y="55657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146685</xdr:rowOff>
    </xdr:from>
    <xdr:ext cx="762000" cy="250190"/>
    <xdr:sp macro="" textlink="">
      <xdr:nvSpPr>
        <xdr:cNvPr id="62" name="テキスト ボックス 61"/>
        <xdr:cNvSpPr txBox="1"/>
      </xdr:nvSpPr>
      <xdr:spPr>
        <a:xfrm>
          <a:off x="0" y="54298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macro="" textlink="">
      <xdr:nvSpPr>
        <xdr:cNvPr id="63" name="財政力グラフ枠"/>
        <xdr:cNvSpPr/>
      </xdr:nvSpPr>
      <xdr:spPr>
        <a:xfrm>
          <a:off x="693420" y="5565775"/>
          <a:ext cx="45313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35</xdr:row>
      <xdr:rowOff>136525</xdr:rowOff>
    </xdr:from>
    <xdr:to xmlns:xdr="http://schemas.openxmlformats.org/drawingml/2006/spreadsheetDrawing">
      <xdr:col>23</xdr:col>
      <xdr:colOff>133350</xdr:colOff>
      <xdr:row>44</xdr:row>
      <xdr:rowOff>23495</xdr:rowOff>
    </xdr:to>
    <xdr:cxnSp macro="">
      <xdr:nvCxnSpPr>
        <xdr:cNvPr id="64" name="直線コネクタ 63"/>
        <xdr:cNvCxnSpPr/>
      </xdr:nvCxnSpPr>
      <xdr:spPr>
        <a:xfrm flipV="1">
          <a:off x="4427220" y="5915025"/>
          <a:ext cx="0" cy="13728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43</xdr:row>
      <xdr:rowOff>163830</xdr:rowOff>
    </xdr:from>
    <xdr:ext cx="762000" cy="249555"/>
    <xdr:sp macro="" textlink="">
      <xdr:nvSpPr>
        <xdr:cNvPr id="65" name="財政力最小値テキスト"/>
        <xdr:cNvSpPr txBox="1"/>
      </xdr:nvSpPr>
      <xdr:spPr>
        <a:xfrm>
          <a:off x="4493260" y="72631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23495</xdr:rowOff>
    </xdr:from>
    <xdr:to xmlns:xdr="http://schemas.openxmlformats.org/drawingml/2006/spreadsheetDrawing">
      <xdr:col>24</xdr:col>
      <xdr:colOff>12700</xdr:colOff>
      <xdr:row>44</xdr:row>
      <xdr:rowOff>23495</xdr:rowOff>
    </xdr:to>
    <xdr:cxnSp macro="">
      <xdr:nvCxnSpPr>
        <xdr:cNvPr id="66" name="直線コネクタ 65"/>
        <xdr:cNvCxnSpPr/>
      </xdr:nvCxnSpPr>
      <xdr:spPr>
        <a:xfrm>
          <a:off x="4338320" y="72878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53340</xdr:rowOff>
    </xdr:from>
    <xdr:ext cx="762000" cy="249555"/>
    <xdr:sp macro="" textlink="">
      <xdr:nvSpPr>
        <xdr:cNvPr id="67" name="財政力最大値テキスト"/>
        <xdr:cNvSpPr txBox="1"/>
      </xdr:nvSpPr>
      <xdr:spPr>
        <a:xfrm>
          <a:off x="4493260" y="56667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35</xdr:row>
      <xdr:rowOff>136525</xdr:rowOff>
    </xdr:from>
    <xdr:to xmlns:xdr="http://schemas.openxmlformats.org/drawingml/2006/spreadsheetDrawing">
      <xdr:col>24</xdr:col>
      <xdr:colOff>12700</xdr:colOff>
      <xdr:row>35</xdr:row>
      <xdr:rowOff>136525</xdr:rowOff>
    </xdr:to>
    <xdr:cxnSp macro="">
      <xdr:nvCxnSpPr>
        <xdr:cNvPr id="68" name="直線コネクタ 67"/>
        <xdr:cNvCxnSpPr/>
      </xdr:nvCxnSpPr>
      <xdr:spPr>
        <a:xfrm>
          <a:off x="4338320" y="59150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35560</xdr:rowOff>
    </xdr:from>
    <xdr:to xmlns:xdr="http://schemas.openxmlformats.org/drawingml/2006/spreadsheetDrawing">
      <xdr:col>23</xdr:col>
      <xdr:colOff>133350</xdr:colOff>
      <xdr:row>41</xdr:row>
      <xdr:rowOff>35560</xdr:rowOff>
    </xdr:to>
    <xdr:cxnSp macro="">
      <xdr:nvCxnSpPr>
        <xdr:cNvPr id="69" name="直線コネクタ 68"/>
        <xdr:cNvCxnSpPr/>
      </xdr:nvCxnSpPr>
      <xdr:spPr>
        <a:xfrm>
          <a:off x="3680460" y="6804660"/>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165100</xdr:rowOff>
    </xdr:from>
    <xdr:ext cx="762000" cy="250190"/>
    <xdr:sp macro="" textlink="">
      <xdr:nvSpPr>
        <xdr:cNvPr id="70" name="財政力平均値テキスト"/>
        <xdr:cNvSpPr txBox="1"/>
      </xdr:nvSpPr>
      <xdr:spPr>
        <a:xfrm>
          <a:off x="4493260" y="676910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24765</xdr:rowOff>
    </xdr:from>
    <xdr:to xmlns:xdr="http://schemas.openxmlformats.org/drawingml/2006/spreadsheetDrawing">
      <xdr:col>23</xdr:col>
      <xdr:colOff>184150</xdr:colOff>
      <xdr:row>41</xdr:row>
      <xdr:rowOff>124460</xdr:rowOff>
    </xdr:to>
    <xdr:sp macro="" textlink="">
      <xdr:nvSpPr>
        <xdr:cNvPr id="71" name="フローチャート: 判断 70"/>
        <xdr:cNvSpPr/>
      </xdr:nvSpPr>
      <xdr:spPr>
        <a:xfrm>
          <a:off x="4376420" y="6793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15875</xdr:rowOff>
    </xdr:from>
    <xdr:to xmlns:xdr="http://schemas.openxmlformats.org/drawingml/2006/spreadsheetDrawing">
      <xdr:col>19</xdr:col>
      <xdr:colOff>133350</xdr:colOff>
      <xdr:row>41</xdr:row>
      <xdr:rowOff>35560</xdr:rowOff>
    </xdr:to>
    <xdr:cxnSp macro="">
      <xdr:nvCxnSpPr>
        <xdr:cNvPr id="72" name="直線コネクタ 71"/>
        <xdr:cNvCxnSpPr/>
      </xdr:nvCxnSpPr>
      <xdr:spPr>
        <a:xfrm>
          <a:off x="2882900" y="6784975"/>
          <a:ext cx="79756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24765</xdr:rowOff>
    </xdr:from>
    <xdr:to xmlns:xdr="http://schemas.openxmlformats.org/drawingml/2006/spreadsheetDrawing">
      <xdr:col>19</xdr:col>
      <xdr:colOff>184150</xdr:colOff>
      <xdr:row>41</xdr:row>
      <xdr:rowOff>124460</xdr:rowOff>
    </xdr:to>
    <xdr:sp macro="" textlink="">
      <xdr:nvSpPr>
        <xdr:cNvPr id="73" name="フローチャート: 判断 72"/>
        <xdr:cNvSpPr/>
      </xdr:nvSpPr>
      <xdr:spPr>
        <a:xfrm>
          <a:off x="3629660" y="6793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109220</xdr:rowOff>
    </xdr:from>
    <xdr:ext cx="735965" cy="250190"/>
    <xdr:sp macro="" textlink="">
      <xdr:nvSpPr>
        <xdr:cNvPr id="74" name="テキスト ボックス 73"/>
        <xdr:cNvSpPr txBox="1"/>
      </xdr:nvSpPr>
      <xdr:spPr>
        <a:xfrm>
          <a:off x="3345180" y="6878320"/>
          <a:ext cx="7359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15875</xdr:rowOff>
    </xdr:from>
    <xdr:to xmlns:xdr="http://schemas.openxmlformats.org/drawingml/2006/spreadsheetDrawing">
      <xdr:col>15</xdr:col>
      <xdr:colOff>82550</xdr:colOff>
      <xdr:row>41</xdr:row>
      <xdr:rowOff>15875</xdr:rowOff>
    </xdr:to>
    <xdr:cxnSp macro="">
      <xdr:nvCxnSpPr>
        <xdr:cNvPr id="75" name="直線コネクタ 74"/>
        <xdr:cNvCxnSpPr/>
      </xdr:nvCxnSpPr>
      <xdr:spPr>
        <a:xfrm>
          <a:off x="2085340" y="6784975"/>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5080</xdr:rowOff>
    </xdr:from>
    <xdr:to xmlns:xdr="http://schemas.openxmlformats.org/drawingml/2006/spreadsheetDrawing">
      <xdr:col>15</xdr:col>
      <xdr:colOff>133350</xdr:colOff>
      <xdr:row>41</xdr:row>
      <xdr:rowOff>104775</xdr:rowOff>
    </xdr:to>
    <xdr:sp macro="" textlink="">
      <xdr:nvSpPr>
        <xdr:cNvPr id="76" name="フローチャート: 判断 75"/>
        <xdr:cNvSpPr/>
      </xdr:nvSpPr>
      <xdr:spPr>
        <a:xfrm>
          <a:off x="2832100" y="67741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89535</xdr:rowOff>
    </xdr:from>
    <xdr:ext cx="758190" cy="249555"/>
    <xdr:sp macro="" textlink="">
      <xdr:nvSpPr>
        <xdr:cNvPr id="77" name="テキスト ボックス 76"/>
        <xdr:cNvSpPr txBox="1"/>
      </xdr:nvSpPr>
      <xdr:spPr>
        <a:xfrm>
          <a:off x="2547620" y="685863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186690</xdr:colOff>
      <xdr:row>40</xdr:row>
      <xdr:rowOff>163195</xdr:rowOff>
    </xdr:from>
    <xdr:to xmlns:xdr="http://schemas.openxmlformats.org/drawingml/2006/spreadsheetDrawing">
      <xdr:col>11</xdr:col>
      <xdr:colOff>31750</xdr:colOff>
      <xdr:row>41</xdr:row>
      <xdr:rowOff>15875</xdr:rowOff>
    </xdr:to>
    <xdr:cxnSp macro="">
      <xdr:nvCxnSpPr>
        <xdr:cNvPr id="78" name="直線コネクタ 77"/>
        <xdr:cNvCxnSpPr/>
      </xdr:nvCxnSpPr>
      <xdr:spPr>
        <a:xfrm>
          <a:off x="1306830" y="6767195"/>
          <a:ext cx="77851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186690</xdr:colOff>
      <xdr:row>40</xdr:row>
      <xdr:rowOff>153035</xdr:rowOff>
    </xdr:from>
    <xdr:to xmlns:xdr="http://schemas.openxmlformats.org/drawingml/2006/spreadsheetDrawing">
      <xdr:col>11</xdr:col>
      <xdr:colOff>82550</xdr:colOff>
      <xdr:row>41</xdr:row>
      <xdr:rowOff>85090</xdr:rowOff>
    </xdr:to>
    <xdr:sp macro="" textlink="">
      <xdr:nvSpPr>
        <xdr:cNvPr id="79" name="フローチャート: 判断 78"/>
        <xdr:cNvSpPr/>
      </xdr:nvSpPr>
      <xdr:spPr>
        <a:xfrm>
          <a:off x="2053590" y="6757035"/>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70485</xdr:rowOff>
    </xdr:from>
    <xdr:ext cx="762000" cy="250190"/>
    <xdr:sp macro="" textlink="">
      <xdr:nvSpPr>
        <xdr:cNvPr id="80" name="テキスト ボックス 79"/>
        <xdr:cNvSpPr txBox="1"/>
      </xdr:nvSpPr>
      <xdr:spPr>
        <a:xfrm>
          <a:off x="1750060" y="68395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133350</xdr:rowOff>
    </xdr:from>
    <xdr:to xmlns:xdr="http://schemas.openxmlformats.org/drawingml/2006/spreadsheetDrawing">
      <xdr:col>7</xdr:col>
      <xdr:colOff>31750</xdr:colOff>
      <xdr:row>41</xdr:row>
      <xdr:rowOff>64770</xdr:rowOff>
    </xdr:to>
    <xdr:sp macro="" textlink="">
      <xdr:nvSpPr>
        <xdr:cNvPr id="81" name="フローチャート: 判断 80"/>
        <xdr:cNvSpPr/>
      </xdr:nvSpPr>
      <xdr:spPr>
        <a:xfrm>
          <a:off x="1259840" y="673735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50800</xdr:rowOff>
    </xdr:from>
    <xdr:ext cx="758190" cy="249555"/>
    <xdr:sp macro="" textlink="">
      <xdr:nvSpPr>
        <xdr:cNvPr id="82" name="テキスト ボックス 81"/>
        <xdr:cNvSpPr txBox="1"/>
      </xdr:nvSpPr>
      <xdr:spPr>
        <a:xfrm>
          <a:off x="952500" y="681990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128270</xdr:rowOff>
    </xdr:from>
    <xdr:ext cx="762000" cy="249555"/>
    <xdr:sp macro="" textlink="">
      <xdr:nvSpPr>
        <xdr:cNvPr id="83" name="テキスト ボックス 82"/>
        <xdr:cNvSpPr txBox="1"/>
      </xdr:nvSpPr>
      <xdr:spPr>
        <a:xfrm>
          <a:off x="4234180" y="7887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128270</xdr:rowOff>
    </xdr:from>
    <xdr:ext cx="762000" cy="249555"/>
    <xdr:sp macro="" textlink="">
      <xdr:nvSpPr>
        <xdr:cNvPr id="84" name="テキスト ボックス 83"/>
        <xdr:cNvSpPr txBox="1"/>
      </xdr:nvSpPr>
      <xdr:spPr>
        <a:xfrm>
          <a:off x="3487420" y="7887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128270</xdr:rowOff>
    </xdr:from>
    <xdr:ext cx="758825" cy="249555"/>
    <xdr:sp macro="" textlink="">
      <xdr:nvSpPr>
        <xdr:cNvPr id="85" name="テキスト ボックス 84"/>
        <xdr:cNvSpPr txBox="1"/>
      </xdr:nvSpPr>
      <xdr:spPr>
        <a:xfrm>
          <a:off x="2689860" y="7887970"/>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128270</xdr:rowOff>
    </xdr:from>
    <xdr:ext cx="761365" cy="249555"/>
    <xdr:sp macro="" textlink="">
      <xdr:nvSpPr>
        <xdr:cNvPr id="86" name="テキスト ボックス 85"/>
        <xdr:cNvSpPr txBox="1"/>
      </xdr:nvSpPr>
      <xdr:spPr>
        <a:xfrm>
          <a:off x="1892300" y="788797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128270</xdr:rowOff>
    </xdr:from>
    <xdr:ext cx="761365" cy="249555"/>
    <xdr:sp macro="" textlink="">
      <xdr:nvSpPr>
        <xdr:cNvPr id="87" name="テキスト ボックス 86"/>
        <xdr:cNvSpPr txBox="1"/>
      </xdr:nvSpPr>
      <xdr:spPr>
        <a:xfrm>
          <a:off x="1117600" y="788797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40</xdr:row>
      <xdr:rowOff>153035</xdr:rowOff>
    </xdr:from>
    <xdr:to xmlns:xdr="http://schemas.openxmlformats.org/drawingml/2006/spreadsheetDrawing">
      <xdr:col>23</xdr:col>
      <xdr:colOff>184150</xdr:colOff>
      <xdr:row>41</xdr:row>
      <xdr:rowOff>85090</xdr:rowOff>
    </xdr:to>
    <xdr:sp macro="" textlink="">
      <xdr:nvSpPr>
        <xdr:cNvPr id="88" name="楕円 87"/>
        <xdr:cNvSpPr/>
      </xdr:nvSpPr>
      <xdr:spPr>
        <a:xfrm>
          <a:off x="4376420" y="67570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40</xdr:row>
      <xdr:rowOff>1905</xdr:rowOff>
    </xdr:from>
    <xdr:ext cx="762000" cy="253365"/>
    <xdr:sp macro="" textlink="">
      <xdr:nvSpPr>
        <xdr:cNvPr id="89" name="財政力該当値テキスト"/>
        <xdr:cNvSpPr txBox="1"/>
      </xdr:nvSpPr>
      <xdr:spPr>
        <a:xfrm>
          <a:off x="4493260" y="66059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40</xdr:row>
      <xdr:rowOff>153035</xdr:rowOff>
    </xdr:from>
    <xdr:to xmlns:xdr="http://schemas.openxmlformats.org/drawingml/2006/spreadsheetDrawing">
      <xdr:col>19</xdr:col>
      <xdr:colOff>184150</xdr:colOff>
      <xdr:row>41</xdr:row>
      <xdr:rowOff>85090</xdr:rowOff>
    </xdr:to>
    <xdr:sp macro="" textlink="">
      <xdr:nvSpPr>
        <xdr:cNvPr id="90" name="楕円 89"/>
        <xdr:cNvSpPr/>
      </xdr:nvSpPr>
      <xdr:spPr>
        <a:xfrm>
          <a:off x="3629660" y="67570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39</xdr:row>
      <xdr:rowOff>95250</xdr:rowOff>
    </xdr:from>
    <xdr:ext cx="735965" cy="252730"/>
    <xdr:sp macro="" textlink="">
      <xdr:nvSpPr>
        <xdr:cNvPr id="91" name="テキスト ボックス 90"/>
        <xdr:cNvSpPr txBox="1"/>
      </xdr:nvSpPr>
      <xdr:spPr>
        <a:xfrm>
          <a:off x="3345180" y="6534150"/>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40</xdr:row>
      <xdr:rowOff>133350</xdr:rowOff>
    </xdr:from>
    <xdr:to xmlns:xdr="http://schemas.openxmlformats.org/drawingml/2006/spreadsheetDrawing">
      <xdr:col>15</xdr:col>
      <xdr:colOff>133350</xdr:colOff>
      <xdr:row>41</xdr:row>
      <xdr:rowOff>64770</xdr:rowOff>
    </xdr:to>
    <xdr:sp macro="" textlink="">
      <xdr:nvSpPr>
        <xdr:cNvPr id="92" name="楕円 91"/>
        <xdr:cNvSpPr/>
      </xdr:nvSpPr>
      <xdr:spPr>
        <a:xfrm>
          <a:off x="2832100" y="67373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74930</xdr:rowOff>
    </xdr:from>
    <xdr:ext cx="758190" cy="253365"/>
    <xdr:sp macro="" textlink="">
      <xdr:nvSpPr>
        <xdr:cNvPr id="93" name="テキスト ボックス 92"/>
        <xdr:cNvSpPr txBox="1"/>
      </xdr:nvSpPr>
      <xdr:spPr>
        <a:xfrm>
          <a:off x="2547620" y="651383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186690</xdr:colOff>
      <xdr:row>40</xdr:row>
      <xdr:rowOff>133350</xdr:rowOff>
    </xdr:from>
    <xdr:to xmlns:xdr="http://schemas.openxmlformats.org/drawingml/2006/spreadsheetDrawing">
      <xdr:col>11</xdr:col>
      <xdr:colOff>82550</xdr:colOff>
      <xdr:row>41</xdr:row>
      <xdr:rowOff>64770</xdr:rowOff>
    </xdr:to>
    <xdr:sp macro="" textlink="">
      <xdr:nvSpPr>
        <xdr:cNvPr id="94" name="楕円 93"/>
        <xdr:cNvSpPr/>
      </xdr:nvSpPr>
      <xdr:spPr>
        <a:xfrm>
          <a:off x="2053590" y="6737350"/>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74930</xdr:rowOff>
    </xdr:from>
    <xdr:ext cx="762000" cy="253365"/>
    <xdr:sp macro="" textlink="">
      <xdr:nvSpPr>
        <xdr:cNvPr id="95" name="テキスト ボックス 94"/>
        <xdr:cNvSpPr txBox="1"/>
      </xdr:nvSpPr>
      <xdr:spPr>
        <a:xfrm>
          <a:off x="1750060" y="65138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113665</xdr:rowOff>
    </xdr:from>
    <xdr:to xmlns:xdr="http://schemas.openxmlformats.org/drawingml/2006/spreadsheetDrawing">
      <xdr:col>7</xdr:col>
      <xdr:colOff>31750</xdr:colOff>
      <xdr:row>41</xdr:row>
      <xdr:rowOff>45085</xdr:rowOff>
    </xdr:to>
    <xdr:sp macro="" textlink="">
      <xdr:nvSpPr>
        <xdr:cNvPr id="96" name="楕円 95"/>
        <xdr:cNvSpPr/>
      </xdr:nvSpPr>
      <xdr:spPr>
        <a:xfrm>
          <a:off x="1259840" y="671766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55245</xdr:rowOff>
    </xdr:from>
    <xdr:ext cx="758190" cy="252095"/>
    <xdr:sp macro="" textlink="">
      <xdr:nvSpPr>
        <xdr:cNvPr id="97" name="テキスト ボックス 96"/>
        <xdr:cNvSpPr txBox="1"/>
      </xdr:nvSpPr>
      <xdr:spPr>
        <a:xfrm>
          <a:off x="952500" y="6494145"/>
          <a:ext cx="7581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80645</xdr:rowOff>
    </xdr:from>
    <xdr:to xmlns:xdr="http://schemas.openxmlformats.org/drawingml/2006/spreadsheetDrawing">
      <xdr:col>27</xdr:col>
      <xdr:colOff>184150</xdr:colOff>
      <xdr:row>53</xdr:row>
      <xdr:rowOff>55880</xdr:rowOff>
    </xdr:to>
    <xdr:sp macro="" textlink="">
      <xdr:nvSpPr>
        <xdr:cNvPr id="98" name="正方形/長方形 97"/>
        <xdr:cNvSpPr/>
      </xdr:nvSpPr>
      <xdr:spPr>
        <a:xfrm>
          <a:off x="693420" y="8500745"/>
          <a:ext cx="45313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99060</xdr:rowOff>
    </xdr:from>
    <xdr:ext cx="1438910" cy="302260"/>
    <xdr:sp macro="" textlink="">
      <xdr:nvSpPr>
        <xdr:cNvPr id="99" name="テキスト ボックス 98"/>
        <xdr:cNvSpPr txBox="1"/>
      </xdr:nvSpPr>
      <xdr:spPr>
        <a:xfrm>
          <a:off x="1510665" y="8849360"/>
          <a:ext cx="143891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74295</xdr:rowOff>
    </xdr:from>
    <xdr:ext cx="1647825" cy="347980"/>
    <xdr:sp macro="" textlink="">
      <xdr:nvSpPr>
        <xdr:cNvPr id="100" name="テキスト ボックス 99"/>
        <xdr:cNvSpPr txBox="1"/>
      </xdr:nvSpPr>
      <xdr:spPr>
        <a:xfrm>
          <a:off x="2916555" y="8824595"/>
          <a:ext cx="1647825" cy="347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161925</xdr:rowOff>
    </xdr:from>
    <xdr:to xmlns:xdr="http://schemas.openxmlformats.org/drawingml/2006/spreadsheetDrawing">
      <xdr:col>35</xdr:col>
      <xdr:colOff>95250</xdr:colOff>
      <xdr:row>54</xdr:row>
      <xdr:rowOff>74295</xdr:rowOff>
    </xdr:to>
    <xdr:sp macro="" textlink="">
      <xdr:nvSpPr>
        <xdr:cNvPr id="101" name="正方形/長方形 100"/>
        <xdr:cNvSpPr/>
      </xdr:nvSpPr>
      <xdr:spPr>
        <a:xfrm>
          <a:off x="5265420" y="8747125"/>
          <a:ext cx="136398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93345</xdr:rowOff>
    </xdr:to>
    <xdr:sp macro="" textlink="">
      <xdr:nvSpPr>
        <xdr:cNvPr id="102" name="正方形/長方形 101"/>
        <xdr:cNvSpPr/>
      </xdr:nvSpPr>
      <xdr:spPr>
        <a:xfrm>
          <a:off x="5265420" y="8928100"/>
          <a:ext cx="13639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161925</xdr:rowOff>
    </xdr:from>
    <xdr:to xmlns:xdr="http://schemas.openxmlformats.org/drawingml/2006/spreadsheetDrawing">
      <xdr:col>42</xdr:col>
      <xdr:colOff>25400</xdr:colOff>
      <xdr:row>54</xdr:row>
      <xdr:rowOff>74295</xdr:rowOff>
    </xdr:to>
    <xdr:sp macro="" textlink="">
      <xdr:nvSpPr>
        <xdr:cNvPr id="103" name="正方形/長方形 102"/>
        <xdr:cNvSpPr/>
      </xdr:nvSpPr>
      <xdr:spPr>
        <a:xfrm>
          <a:off x="6733540" y="8747125"/>
          <a:ext cx="113284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93345</xdr:rowOff>
    </xdr:to>
    <xdr:sp macro="" textlink="">
      <xdr:nvSpPr>
        <xdr:cNvPr id="104" name="正方形/長方形 103"/>
        <xdr:cNvSpPr/>
      </xdr:nvSpPr>
      <xdr:spPr>
        <a:xfrm>
          <a:off x="6733540" y="8928100"/>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161925</xdr:rowOff>
    </xdr:from>
    <xdr:to xmlns:xdr="http://schemas.openxmlformats.org/drawingml/2006/spreadsheetDrawing">
      <xdr:col>49</xdr:col>
      <xdr:colOff>19050</xdr:colOff>
      <xdr:row>54</xdr:row>
      <xdr:rowOff>74295</xdr:rowOff>
    </xdr:to>
    <xdr:sp macro="" textlink="">
      <xdr:nvSpPr>
        <xdr:cNvPr id="105" name="正方形/長方形 104"/>
        <xdr:cNvSpPr/>
      </xdr:nvSpPr>
      <xdr:spPr>
        <a:xfrm>
          <a:off x="8034020" y="8747125"/>
          <a:ext cx="113284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93345</xdr:rowOff>
    </xdr:to>
    <xdr:sp macro="" textlink="">
      <xdr:nvSpPr>
        <xdr:cNvPr id="106" name="正方形/長方形 105"/>
        <xdr:cNvSpPr/>
      </xdr:nvSpPr>
      <xdr:spPr>
        <a:xfrm>
          <a:off x="8034020" y="8928100"/>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693420" y="9235440"/>
          <a:ext cx="4531360" cy="23215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5392420" y="9235440"/>
          <a:ext cx="5369560" cy="23215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46</xdr:col>
      <xdr:colOff>186690</xdr:colOff>
      <xdr:row>57</xdr:row>
      <xdr:rowOff>68580</xdr:rowOff>
    </xdr:to>
    <xdr:sp macro="" textlink="">
      <xdr:nvSpPr>
        <xdr:cNvPr id="109" name="正方形/長方形 108"/>
        <xdr:cNvSpPr/>
      </xdr:nvSpPr>
      <xdr:spPr>
        <a:xfrm>
          <a:off x="5392420" y="9235440"/>
          <a:ext cx="338201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130175</xdr:rowOff>
    </xdr:from>
    <xdr:to xmlns:xdr="http://schemas.openxmlformats.org/drawingml/2006/spreadsheetDrawing">
      <xdr:col>56</xdr:col>
      <xdr:colOff>186690</xdr:colOff>
      <xdr:row>69</xdr:row>
      <xdr:rowOff>106045</xdr:rowOff>
    </xdr:to>
    <xdr:sp macro="" textlink="" fLocksText="0">
      <xdr:nvSpPr>
        <xdr:cNvPr id="110" name="テキスト ボックス 109"/>
        <xdr:cNvSpPr txBox="1"/>
      </xdr:nvSpPr>
      <xdr:spPr>
        <a:xfrm>
          <a:off x="5496560" y="9540875"/>
          <a:ext cx="514477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　近年は物価高騰の影響や</a:t>
          </a:r>
          <a:r>
            <a:rPr kumimoji="1" lang="ja-JP" altLang="ja-JP" sz="1300">
              <a:solidFill>
                <a:schemeClr val="dk1"/>
              </a:solidFill>
              <a:effectLst/>
              <a:latin typeface="ＭＳ Ｐゴシック"/>
              <a:ea typeface="ＭＳ Ｐゴシック"/>
              <a:cs typeface="+mn-cs"/>
            </a:rPr>
            <a:t>障害福祉サービス等</a:t>
          </a:r>
          <a:r>
            <a:rPr kumimoji="1" lang="ja-JP" altLang="en-US" sz="1300">
              <a:solidFill>
                <a:schemeClr val="dk1"/>
              </a:solidFill>
              <a:effectLst/>
              <a:latin typeface="ＭＳ Ｐゴシック"/>
              <a:ea typeface="ＭＳ Ｐゴシック"/>
              <a:cs typeface="+mn-cs"/>
            </a:rPr>
            <a:t>の扶助費の増が大きく，高い数値が続いている。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en-US" sz="1300">
              <a:solidFill>
                <a:schemeClr val="dk1"/>
              </a:solidFill>
              <a:effectLst/>
              <a:latin typeface="ＭＳ Ｐゴシック"/>
              <a:ea typeface="ＭＳ Ｐゴシック"/>
              <a:cs typeface="+mn-cs"/>
            </a:rPr>
            <a:t>物価高騰の影響は今後も続くものと懸念されるため，</a:t>
          </a:r>
          <a:r>
            <a:rPr kumimoji="1" lang="ja-JP" altLang="ja-JP" sz="1300">
              <a:solidFill>
                <a:schemeClr val="dk1"/>
              </a:solidFill>
              <a:effectLst/>
              <a:latin typeface="ＭＳ Ｐゴシック"/>
              <a:ea typeface="ＭＳ Ｐゴシック"/>
              <a:cs typeface="+mn-cs"/>
            </a:rPr>
            <a:t>事業見直しや業務の効率化による歳出の削減に積極的に取り組む必要がある。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136525</xdr:rowOff>
    </xdr:from>
    <xdr:ext cx="298450" cy="220345"/>
    <xdr:sp macro="" textlink="">
      <xdr:nvSpPr>
        <xdr:cNvPr id="111" name="テキスト ボックス 110"/>
        <xdr:cNvSpPr txBox="1"/>
      </xdr:nvSpPr>
      <xdr:spPr>
        <a:xfrm>
          <a:off x="655320" y="905192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693420" y="1155700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28575</xdr:rowOff>
    </xdr:from>
    <xdr:ext cx="762000" cy="249555"/>
    <xdr:sp macro="" textlink="">
      <xdr:nvSpPr>
        <xdr:cNvPr id="113" name="テキスト ボックス 112"/>
        <xdr:cNvSpPr txBox="1"/>
      </xdr:nvSpPr>
      <xdr:spPr>
        <a:xfrm>
          <a:off x="0" y="114204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109855</xdr:rowOff>
    </xdr:from>
    <xdr:to xmlns:xdr="http://schemas.openxmlformats.org/drawingml/2006/spreadsheetDrawing">
      <xdr:col>27</xdr:col>
      <xdr:colOff>184150</xdr:colOff>
      <xdr:row>67</xdr:row>
      <xdr:rowOff>109855</xdr:rowOff>
    </xdr:to>
    <xdr:cxnSp macro="">
      <xdr:nvCxnSpPr>
        <xdr:cNvPr id="114" name="直線コネクタ 113"/>
        <xdr:cNvCxnSpPr/>
      </xdr:nvCxnSpPr>
      <xdr:spPr>
        <a:xfrm>
          <a:off x="693420" y="1117155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138430</xdr:rowOff>
    </xdr:from>
    <xdr:ext cx="762000" cy="253365"/>
    <xdr:sp macro="" textlink="">
      <xdr:nvSpPr>
        <xdr:cNvPr id="115" name="テキスト ボックス 114"/>
        <xdr:cNvSpPr txBox="1"/>
      </xdr:nvSpPr>
      <xdr:spPr>
        <a:xfrm>
          <a:off x="0" y="110350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51435</xdr:rowOff>
    </xdr:from>
    <xdr:to xmlns:xdr="http://schemas.openxmlformats.org/drawingml/2006/spreadsheetDrawing">
      <xdr:col>27</xdr:col>
      <xdr:colOff>184150</xdr:colOff>
      <xdr:row>65</xdr:row>
      <xdr:rowOff>51435</xdr:rowOff>
    </xdr:to>
    <xdr:cxnSp macro="">
      <xdr:nvCxnSpPr>
        <xdr:cNvPr id="116" name="直線コネクタ 115"/>
        <xdr:cNvCxnSpPr/>
      </xdr:nvCxnSpPr>
      <xdr:spPr>
        <a:xfrm>
          <a:off x="693420" y="1078293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80010</xdr:rowOff>
    </xdr:from>
    <xdr:ext cx="762000" cy="253365"/>
    <xdr:sp macro="" textlink="">
      <xdr:nvSpPr>
        <xdr:cNvPr id="117" name="テキスト ボックス 116"/>
        <xdr:cNvSpPr txBox="1"/>
      </xdr:nvSpPr>
      <xdr:spPr>
        <a:xfrm>
          <a:off x="0" y="106464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161925</xdr:rowOff>
    </xdr:from>
    <xdr:to xmlns:xdr="http://schemas.openxmlformats.org/drawingml/2006/spreadsheetDrawing">
      <xdr:col>27</xdr:col>
      <xdr:colOff>184150</xdr:colOff>
      <xdr:row>62</xdr:row>
      <xdr:rowOff>161925</xdr:rowOff>
    </xdr:to>
    <xdr:cxnSp macro="">
      <xdr:nvCxnSpPr>
        <xdr:cNvPr id="118" name="直線コネクタ 117"/>
        <xdr:cNvCxnSpPr/>
      </xdr:nvCxnSpPr>
      <xdr:spPr>
        <a:xfrm>
          <a:off x="693420" y="1039812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22225</xdr:rowOff>
    </xdr:from>
    <xdr:ext cx="762000" cy="252730"/>
    <xdr:sp macro="" textlink="">
      <xdr:nvSpPr>
        <xdr:cNvPr id="119" name="テキスト ボックス 118"/>
        <xdr:cNvSpPr txBox="1"/>
      </xdr:nvSpPr>
      <xdr:spPr>
        <a:xfrm>
          <a:off x="0" y="102584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104140</xdr:rowOff>
    </xdr:from>
    <xdr:to xmlns:xdr="http://schemas.openxmlformats.org/drawingml/2006/spreadsheetDrawing">
      <xdr:col>27</xdr:col>
      <xdr:colOff>184150</xdr:colOff>
      <xdr:row>60</xdr:row>
      <xdr:rowOff>104140</xdr:rowOff>
    </xdr:to>
    <xdr:cxnSp macro="">
      <xdr:nvCxnSpPr>
        <xdr:cNvPr id="120" name="直線コネクタ 119"/>
        <xdr:cNvCxnSpPr/>
      </xdr:nvCxnSpPr>
      <xdr:spPr>
        <a:xfrm>
          <a:off x="693420" y="1001014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132080</xdr:rowOff>
    </xdr:from>
    <xdr:ext cx="762000" cy="253365"/>
    <xdr:sp macro="" textlink="">
      <xdr:nvSpPr>
        <xdr:cNvPr id="121" name="テキスト ボックス 120"/>
        <xdr:cNvSpPr txBox="1"/>
      </xdr:nvSpPr>
      <xdr:spPr>
        <a:xfrm>
          <a:off x="0" y="98729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45085</xdr:rowOff>
    </xdr:from>
    <xdr:to xmlns:xdr="http://schemas.openxmlformats.org/drawingml/2006/spreadsheetDrawing">
      <xdr:col>27</xdr:col>
      <xdr:colOff>184150</xdr:colOff>
      <xdr:row>58</xdr:row>
      <xdr:rowOff>45085</xdr:rowOff>
    </xdr:to>
    <xdr:cxnSp macro="">
      <xdr:nvCxnSpPr>
        <xdr:cNvPr id="122" name="直線コネクタ 121"/>
        <xdr:cNvCxnSpPr/>
      </xdr:nvCxnSpPr>
      <xdr:spPr>
        <a:xfrm>
          <a:off x="693420" y="962088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73660</xdr:rowOff>
    </xdr:from>
    <xdr:ext cx="762000" cy="252730"/>
    <xdr:sp macro="" textlink="">
      <xdr:nvSpPr>
        <xdr:cNvPr id="123" name="テキスト ボックス 122"/>
        <xdr:cNvSpPr txBox="1"/>
      </xdr:nvSpPr>
      <xdr:spPr>
        <a:xfrm>
          <a:off x="0" y="9484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55</xdr:row>
      <xdr:rowOff>154940</xdr:rowOff>
    </xdr:to>
    <xdr:cxnSp macro="">
      <xdr:nvCxnSpPr>
        <xdr:cNvPr id="124" name="直線コネクタ 123"/>
        <xdr:cNvCxnSpPr/>
      </xdr:nvCxnSpPr>
      <xdr:spPr>
        <a:xfrm>
          <a:off x="693420" y="923544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17145</xdr:rowOff>
    </xdr:from>
    <xdr:ext cx="762000" cy="249555"/>
    <xdr:sp macro="" textlink="">
      <xdr:nvSpPr>
        <xdr:cNvPr id="125" name="テキスト ボックス 124"/>
        <xdr:cNvSpPr txBox="1"/>
      </xdr:nvSpPr>
      <xdr:spPr>
        <a:xfrm>
          <a:off x="0" y="90976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693420" y="9235440"/>
          <a:ext cx="4531360" cy="23215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145415</xdr:rowOff>
    </xdr:from>
    <xdr:to xmlns:xdr="http://schemas.openxmlformats.org/drawingml/2006/spreadsheetDrawing">
      <xdr:col>23</xdr:col>
      <xdr:colOff>133350</xdr:colOff>
      <xdr:row>67</xdr:row>
      <xdr:rowOff>78105</xdr:rowOff>
    </xdr:to>
    <xdr:cxnSp macro="">
      <xdr:nvCxnSpPr>
        <xdr:cNvPr id="127" name="直線コネクタ 126"/>
        <xdr:cNvCxnSpPr/>
      </xdr:nvCxnSpPr>
      <xdr:spPr>
        <a:xfrm flipV="1">
          <a:off x="4427220" y="9886315"/>
          <a:ext cx="0" cy="12534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50800</xdr:rowOff>
    </xdr:from>
    <xdr:ext cx="762000" cy="249555"/>
    <xdr:sp macro="" textlink="">
      <xdr:nvSpPr>
        <xdr:cNvPr id="128" name="財政構造の弾力性最小値テキスト"/>
        <xdr:cNvSpPr txBox="1"/>
      </xdr:nvSpPr>
      <xdr:spPr>
        <a:xfrm>
          <a:off x="4493260" y="111125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78105</xdr:rowOff>
    </xdr:from>
    <xdr:to xmlns:xdr="http://schemas.openxmlformats.org/drawingml/2006/spreadsheetDrawing">
      <xdr:col>24</xdr:col>
      <xdr:colOff>12700</xdr:colOff>
      <xdr:row>67</xdr:row>
      <xdr:rowOff>78105</xdr:rowOff>
    </xdr:to>
    <xdr:cxnSp macro="">
      <xdr:nvCxnSpPr>
        <xdr:cNvPr id="129" name="直線コネクタ 128"/>
        <xdr:cNvCxnSpPr/>
      </xdr:nvCxnSpPr>
      <xdr:spPr>
        <a:xfrm>
          <a:off x="4338320" y="111398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61595</xdr:rowOff>
    </xdr:from>
    <xdr:ext cx="762000" cy="252730"/>
    <xdr:sp macro="" textlink="">
      <xdr:nvSpPr>
        <xdr:cNvPr id="130" name="財政構造の弾力性最大値テキスト"/>
        <xdr:cNvSpPr txBox="1"/>
      </xdr:nvSpPr>
      <xdr:spPr>
        <a:xfrm>
          <a:off x="4493260" y="96373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145415</xdr:rowOff>
    </xdr:from>
    <xdr:to xmlns:xdr="http://schemas.openxmlformats.org/drawingml/2006/spreadsheetDrawing">
      <xdr:col>24</xdr:col>
      <xdr:colOff>12700</xdr:colOff>
      <xdr:row>59</xdr:row>
      <xdr:rowOff>145415</xdr:rowOff>
    </xdr:to>
    <xdr:cxnSp macro="">
      <xdr:nvCxnSpPr>
        <xdr:cNvPr id="131" name="直線コネクタ 130"/>
        <xdr:cNvCxnSpPr/>
      </xdr:nvCxnSpPr>
      <xdr:spPr>
        <a:xfrm>
          <a:off x="4338320" y="98863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66</xdr:row>
      <xdr:rowOff>57150</xdr:rowOff>
    </xdr:from>
    <xdr:to xmlns:xdr="http://schemas.openxmlformats.org/drawingml/2006/spreadsheetDrawing">
      <xdr:col>23</xdr:col>
      <xdr:colOff>133350</xdr:colOff>
      <xdr:row>66</xdr:row>
      <xdr:rowOff>64770</xdr:rowOff>
    </xdr:to>
    <xdr:cxnSp macro="">
      <xdr:nvCxnSpPr>
        <xdr:cNvPr id="132" name="直線コネクタ 131"/>
        <xdr:cNvCxnSpPr/>
      </xdr:nvCxnSpPr>
      <xdr:spPr>
        <a:xfrm flipV="1">
          <a:off x="3680460" y="10953750"/>
          <a:ext cx="7467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156845</xdr:rowOff>
    </xdr:from>
    <xdr:ext cx="762000" cy="252730"/>
    <xdr:sp macro="" textlink="">
      <xdr:nvSpPr>
        <xdr:cNvPr id="133" name="財政構造の弾力性平均値テキスト"/>
        <xdr:cNvSpPr txBox="1"/>
      </xdr:nvSpPr>
      <xdr:spPr>
        <a:xfrm>
          <a:off x="4493260" y="1039304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140970</xdr:rowOff>
    </xdr:from>
    <xdr:to xmlns:xdr="http://schemas.openxmlformats.org/drawingml/2006/spreadsheetDrawing">
      <xdr:col>23</xdr:col>
      <xdr:colOff>184150</xdr:colOff>
      <xdr:row>64</xdr:row>
      <xdr:rowOff>73025</xdr:rowOff>
    </xdr:to>
    <xdr:sp macro="" textlink="">
      <xdr:nvSpPr>
        <xdr:cNvPr id="134" name="フローチャート: 判断 133"/>
        <xdr:cNvSpPr/>
      </xdr:nvSpPr>
      <xdr:spPr>
        <a:xfrm>
          <a:off x="4376420" y="1054227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64</xdr:row>
      <xdr:rowOff>109220</xdr:rowOff>
    </xdr:from>
    <xdr:to xmlns:xdr="http://schemas.openxmlformats.org/drawingml/2006/spreadsheetDrawing">
      <xdr:col>19</xdr:col>
      <xdr:colOff>133350</xdr:colOff>
      <xdr:row>66</xdr:row>
      <xdr:rowOff>64770</xdr:rowOff>
    </xdr:to>
    <xdr:cxnSp macro="">
      <xdr:nvCxnSpPr>
        <xdr:cNvPr id="135" name="直線コネクタ 134"/>
        <xdr:cNvCxnSpPr/>
      </xdr:nvCxnSpPr>
      <xdr:spPr>
        <a:xfrm>
          <a:off x="2882900" y="10675620"/>
          <a:ext cx="797560" cy="285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100965</xdr:rowOff>
    </xdr:from>
    <xdr:to xmlns:xdr="http://schemas.openxmlformats.org/drawingml/2006/spreadsheetDrawing">
      <xdr:col>19</xdr:col>
      <xdr:colOff>184150</xdr:colOff>
      <xdr:row>64</xdr:row>
      <xdr:rowOff>33020</xdr:rowOff>
    </xdr:to>
    <xdr:sp macro="" textlink="">
      <xdr:nvSpPr>
        <xdr:cNvPr id="136" name="フローチャート: 判断 135"/>
        <xdr:cNvSpPr/>
      </xdr:nvSpPr>
      <xdr:spPr>
        <a:xfrm>
          <a:off x="3629660" y="105022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42545</xdr:rowOff>
    </xdr:from>
    <xdr:ext cx="735965" cy="253365"/>
    <xdr:sp macro="" textlink="">
      <xdr:nvSpPr>
        <xdr:cNvPr id="137" name="テキスト ボックス 136"/>
        <xdr:cNvSpPr txBox="1"/>
      </xdr:nvSpPr>
      <xdr:spPr>
        <a:xfrm>
          <a:off x="3345180" y="10278745"/>
          <a:ext cx="7359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61</xdr:row>
      <xdr:rowOff>100965</xdr:rowOff>
    </xdr:from>
    <xdr:to xmlns:xdr="http://schemas.openxmlformats.org/drawingml/2006/spreadsheetDrawing">
      <xdr:col>15</xdr:col>
      <xdr:colOff>82550</xdr:colOff>
      <xdr:row>64</xdr:row>
      <xdr:rowOff>109220</xdr:rowOff>
    </xdr:to>
    <xdr:cxnSp macro="">
      <xdr:nvCxnSpPr>
        <xdr:cNvPr id="138" name="直線コネクタ 137"/>
        <xdr:cNvCxnSpPr/>
      </xdr:nvCxnSpPr>
      <xdr:spPr>
        <a:xfrm>
          <a:off x="2085340" y="10172065"/>
          <a:ext cx="797560" cy="503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62</xdr:row>
      <xdr:rowOff>159385</xdr:rowOff>
    </xdr:from>
    <xdr:to xmlns:xdr="http://schemas.openxmlformats.org/drawingml/2006/spreadsheetDrawing">
      <xdr:col>15</xdr:col>
      <xdr:colOff>133350</xdr:colOff>
      <xdr:row>63</xdr:row>
      <xdr:rowOff>90805</xdr:rowOff>
    </xdr:to>
    <xdr:sp macro="" textlink="">
      <xdr:nvSpPr>
        <xdr:cNvPr id="139" name="フローチャート: 判断 138"/>
        <xdr:cNvSpPr/>
      </xdr:nvSpPr>
      <xdr:spPr>
        <a:xfrm>
          <a:off x="2832100" y="1039558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100330</xdr:rowOff>
    </xdr:from>
    <xdr:ext cx="758190" cy="253365"/>
    <xdr:sp macro="" textlink="">
      <xdr:nvSpPr>
        <xdr:cNvPr id="140" name="テキスト ボックス 139"/>
        <xdr:cNvSpPr txBox="1"/>
      </xdr:nvSpPr>
      <xdr:spPr>
        <a:xfrm>
          <a:off x="2547620" y="1017143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186690</xdr:colOff>
      <xdr:row>61</xdr:row>
      <xdr:rowOff>100965</xdr:rowOff>
    </xdr:from>
    <xdr:to xmlns:xdr="http://schemas.openxmlformats.org/drawingml/2006/spreadsheetDrawing">
      <xdr:col>11</xdr:col>
      <xdr:colOff>31750</xdr:colOff>
      <xdr:row>63</xdr:row>
      <xdr:rowOff>88265</xdr:rowOff>
    </xdr:to>
    <xdr:cxnSp macro="">
      <xdr:nvCxnSpPr>
        <xdr:cNvPr id="141" name="直線コネクタ 140"/>
        <xdr:cNvCxnSpPr/>
      </xdr:nvCxnSpPr>
      <xdr:spPr>
        <a:xfrm flipV="1">
          <a:off x="1306830" y="10172065"/>
          <a:ext cx="778510" cy="317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186690</xdr:colOff>
      <xdr:row>61</xdr:row>
      <xdr:rowOff>43180</xdr:rowOff>
    </xdr:from>
    <xdr:to xmlns:xdr="http://schemas.openxmlformats.org/drawingml/2006/spreadsheetDrawing">
      <xdr:col>11</xdr:col>
      <xdr:colOff>82550</xdr:colOff>
      <xdr:row>61</xdr:row>
      <xdr:rowOff>142875</xdr:rowOff>
    </xdr:to>
    <xdr:sp macro="" textlink="">
      <xdr:nvSpPr>
        <xdr:cNvPr id="142" name="フローチャート: 判断 141"/>
        <xdr:cNvSpPr/>
      </xdr:nvSpPr>
      <xdr:spPr>
        <a:xfrm>
          <a:off x="2053590" y="101142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152400</xdr:rowOff>
    </xdr:from>
    <xdr:ext cx="762000" cy="252730"/>
    <xdr:sp macro="" textlink="">
      <xdr:nvSpPr>
        <xdr:cNvPr id="143" name="テキスト ボックス 142"/>
        <xdr:cNvSpPr txBox="1"/>
      </xdr:nvSpPr>
      <xdr:spPr>
        <a:xfrm>
          <a:off x="1750060" y="98933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46990</xdr:rowOff>
    </xdr:from>
    <xdr:to xmlns:xdr="http://schemas.openxmlformats.org/drawingml/2006/spreadsheetDrawing">
      <xdr:col>7</xdr:col>
      <xdr:colOff>31750</xdr:colOff>
      <xdr:row>63</xdr:row>
      <xdr:rowOff>146050</xdr:rowOff>
    </xdr:to>
    <xdr:sp macro="" textlink="">
      <xdr:nvSpPr>
        <xdr:cNvPr id="144" name="フローチャート: 判断 143"/>
        <xdr:cNvSpPr/>
      </xdr:nvSpPr>
      <xdr:spPr>
        <a:xfrm>
          <a:off x="1259840" y="1044829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130810</xdr:rowOff>
    </xdr:from>
    <xdr:ext cx="758190" cy="252730"/>
    <xdr:sp macro="" textlink="">
      <xdr:nvSpPr>
        <xdr:cNvPr id="145" name="テキスト ボックス 144"/>
        <xdr:cNvSpPr txBox="1"/>
      </xdr:nvSpPr>
      <xdr:spPr>
        <a:xfrm>
          <a:off x="952500" y="1053211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165100</xdr:rowOff>
    </xdr:from>
    <xdr:ext cx="762000" cy="250190"/>
    <xdr:sp macro="" textlink="">
      <xdr:nvSpPr>
        <xdr:cNvPr id="146" name="テキスト ボックス 145"/>
        <xdr:cNvSpPr txBox="1"/>
      </xdr:nvSpPr>
      <xdr:spPr>
        <a:xfrm>
          <a:off x="4234180" y="11557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165100</xdr:rowOff>
    </xdr:from>
    <xdr:ext cx="762000" cy="250190"/>
    <xdr:sp macro="" textlink="">
      <xdr:nvSpPr>
        <xdr:cNvPr id="147" name="テキスト ボックス 146"/>
        <xdr:cNvSpPr txBox="1"/>
      </xdr:nvSpPr>
      <xdr:spPr>
        <a:xfrm>
          <a:off x="3487420" y="11557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165100</xdr:rowOff>
    </xdr:from>
    <xdr:ext cx="758825" cy="250190"/>
    <xdr:sp macro="" textlink="">
      <xdr:nvSpPr>
        <xdr:cNvPr id="148" name="テキスト ボックス 147"/>
        <xdr:cNvSpPr txBox="1"/>
      </xdr:nvSpPr>
      <xdr:spPr>
        <a:xfrm>
          <a:off x="2689860" y="1155700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165100</xdr:rowOff>
    </xdr:from>
    <xdr:ext cx="761365" cy="250190"/>
    <xdr:sp macro="" textlink="">
      <xdr:nvSpPr>
        <xdr:cNvPr id="149" name="テキスト ボックス 148"/>
        <xdr:cNvSpPr txBox="1"/>
      </xdr:nvSpPr>
      <xdr:spPr>
        <a:xfrm>
          <a:off x="1892300" y="1155700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165100</xdr:rowOff>
    </xdr:from>
    <xdr:ext cx="761365" cy="250190"/>
    <xdr:sp macro="" textlink="">
      <xdr:nvSpPr>
        <xdr:cNvPr id="150" name="テキスト ボックス 149"/>
        <xdr:cNvSpPr txBox="1"/>
      </xdr:nvSpPr>
      <xdr:spPr>
        <a:xfrm>
          <a:off x="1117600" y="1155700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66</xdr:row>
      <xdr:rowOff>6985</xdr:rowOff>
    </xdr:from>
    <xdr:to xmlns:xdr="http://schemas.openxmlformats.org/drawingml/2006/spreadsheetDrawing">
      <xdr:col>23</xdr:col>
      <xdr:colOff>184150</xdr:colOff>
      <xdr:row>66</xdr:row>
      <xdr:rowOff>106680</xdr:rowOff>
    </xdr:to>
    <xdr:sp macro="" textlink="">
      <xdr:nvSpPr>
        <xdr:cNvPr id="151" name="楕円 150"/>
        <xdr:cNvSpPr/>
      </xdr:nvSpPr>
      <xdr:spPr>
        <a:xfrm>
          <a:off x="4376420" y="109035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65</xdr:row>
      <xdr:rowOff>147955</xdr:rowOff>
    </xdr:from>
    <xdr:ext cx="762000" cy="250190"/>
    <xdr:sp macro="" textlink="">
      <xdr:nvSpPr>
        <xdr:cNvPr id="152" name="財政構造の弾力性該当値テキスト"/>
        <xdr:cNvSpPr txBox="1"/>
      </xdr:nvSpPr>
      <xdr:spPr>
        <a:xfrm>
          <a:off x="4493260" y="108794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66</xdr:row>
      <xdr:rowOff>15875</xdr:rowOff>
    </xdr:from>
    <xdr:to xmlns:xdr="http://schemas.openxmlformats.org/drawingml/2006/spreadsheetDrawing">
      <xdr:col>19</xdr:col>
      <xdr:colOff>184150</xdr:colOff>
      <xdr:row>66</xdr:row>
      <xdr:rowOff>114935</xdr:rowOff>
    </xdr:to>
    <xdr:sp macro="" textlink="">
      <xdr:nvSpPr>
        <xdr:cNvPr id="153" name="楕円 152"/>
        <xdr:cNvSpPr/>
      </xdr:nvSpPr>
      <xdr:spPr>
        <a:xfrm>
          <a:off x="3629660" y="109124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66</xdr:row>
      <xdr:rowOff>99695</xdr:rowOff>
    </xdr:from>
    <xdr:ext cx="735965" cy="252730"/>
    <xdr:sp macro="" textlink="">
      <xdr:nvSpPr>
        <xdr:cNvPr id="154" name="テキスト ボックス 153"/>
        <xdr:cNvSpPr txBox="1"/>
      </xdr:nvSpPr>
      <xdr:spPr>
        <a:xfrm>
          <a:off x="3345180" y="10996295"/>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64</xdr:row>
      <xdr:rowOff>59690</xdr:rowOff>
    </xdr:from>
    <xdr:to xmlns:xdr="http://schemas.openxmlformats.org/drawingml/2006/spreadsheetDrawing">
      <xdr:col>15</xdr:col>
      <xdr:colOff>133350</xdr:colOff>
      <xdr:row>64</xdr:row>
      <xdr:rowOff>159385</xdr:rowOff>
    </xdr:to>
    <xdr:sp macro="" textlink="">
      <xdr:nvSpPr>
        <xdr:cNvPr id="155" name="楕円 154"/>
        <xdr:cNvSpPr/>
      </xdr:nvSpPr>
      <xdr:spPr>
        <a:xfrm>
          <a:off x="2832100" y="106260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64</xdr:row>
      <xdr:rowOff>144145</xdr:rowOff>
    </xdr:from>
    <xdr:ext cx="758190" cy="250190"/>
    <xdr:sp macro="" textlink="">
      <xdr:nvSpPr>
        <xdr:cNvPr id="156" name="テキスト ボックス 155"/>
        <xdr:cNvSpPr txBox="1"/>
      </xdr:nvSpPr>
      <xdr:spPr>
        <a:xfrm>
          <a:off x="2547620" y="1071054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186690</xdr:colOff>
      <xdr:row>61</xdr:row>
      <xdr:rowOff>51435</xdr:rowOff>
    </xdr:from>
    <xdr:to xmlns:xdr="http://schemas.openxmlformats.org/drawingml/2006/spreadsheetDrawing">
      <xdr:col>11</xdr:col>
      <xdr:colOff>82550</xdr:colOff>
      <xdr:row>61</xdr:row>
      <xdr:rowOff>151130</xdr:rowOff>
    </xdr:to>
    <xdr:sp macro="" textlink="">
      <xdr:nvSpPr>
        <xdr:cNvPr id="157" name="楕円 156"/>
        <xdr:cNvSpPr/>
      </xdr:nvSpPr>
      <xdr:spPr>
        <a:xfrm>
          <a:off x="2053590" y="101225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135890</xdr:rowOff>
    </xdr:from>
    <xdr:ext cx="762000" cy="253365"/>
    <xdr:sp macro="" textlink="">
      <xdr:nvSpPr>
        <xdr:cNvPr id="158" name="テキスト ボックス 157"/>
        <xdr:cNvSpPr txBox="1"/>
      </xdr:nvSpPr>
      <xdr:spPr>
        <a:xfrm>
          <a:off x="1750060" y="102069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38735</xdr:rowOff>
    </xdr:from>
    <xdr:to xmlns:xdr="http://schemas.openxmlformats.org/drawingml/2006/spreadsheetDrawing">
      <xdr:col>7</xdr:col>
      <xdr:colOff>31750</xdr:colOff>
      <xdr:row>63</xdr:row>
      <xdr:rowOff>137795</xdr:rowOff>
    </xdr:to>
    <xdr:sp macro="" textlink="">
      <xdr:nvSpPr>
        <xdr:cNvPr id="159" name="楕円 158"/>
        <xdr:cNvSpPr/>
      </xdr:nvSpPr>
      <xdr:spPr>
        <a:xfrm>
          <a:off x="1259840" y="1044003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147955</xdr:rowOff>
    </xdr:from>
    <xdr:ext cx="758190" cy="250190"/>
    <xdr:sp macro="" textlink="">
      <xdr:nvSpPr>
        <xdr:cNvPr id="160" name="テキスト ボックス 159"/>
        <xdr:cNvSpPr txBox="1"/>
      </xdr:nvSpPr>
      <xdr:spPr>
        <a:xfrm>
          <a:off x="952500" y="1021905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117475</xdr:rowOff>
    </xdr:from>
    <xdr:to xmlns:xdr="http://schemas.openxmlformats.org/drawingml/2006/spreadsheetDrawing">
      <xdr:col>27</xdr:col>
      <xdr:colOff>184150</xdr:colOff>
      <xdr:row>75</xdr:row>
      <xdr:rowOff>93345</xdr:rowOff>
    </xdr:to>
    <xdr:sp macro="" textlink="">
      <xdr:nvSpPr>
        <xdr:cNvPr id="161" name="正方形/長方形 160"/>
        <xdr:cNvSpPr/>
      </xdr:nvSpPr>
      <xdr:spPr>
        <a:xfrm>
          <a:off x="693420" y="12169775"/>
          <a:ext cx="45313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136525</xdr:rowOff>
    </xdr:from>
    <xdr:ext cx="3218180" cy="302895"/>
    <xdr:sp macro="" textlink="">
      <xdr:nvSpPr>
        <xdr:cNvPr id="162" name="テキスト ボックス 161"/>
        <xdr:cNvSpPr txBox="1"/>
      </xdr:nvSpPr>
      <xdr:spPr>
        <a:xfrm>
          <a:off x="735330" y="12519025"/>
          <a:ext cx="321818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111760</xdr:rowOff>
    </xdr:from>
    <xdr:ext cx="1647825" cy="351155"/>
    <xdr:sp macro="" textlink="">
      <xdr:nvSpPr>
        <xdr:cNvPr id="163" name="テキスト ボックス 162"/>
        <xdr:cNvSpPr txBox="1"/>
      </xdr:nvSpPr>
      <xdr:spPr>
        <a:xfrm>
          <a:off x="3714750" y="12494260"/>
          <a:ext cx="164782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[181,547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31115</xdr:rowOff>
    </xdr:from>
    <xdr:to xmlns:xdr="http://schemas.openxmlformats.org/drawingml/2006/spreadsheetDrawing">
      <xdr:col>35</xdr:col>
      <xdr:colOff>95250</xdr:colOff>
      <xdr:row>76</xdr:row>
      <xdr:rowOff>111760</xdr:rowOff>
    </xdr:to>
    <xdr:sp macro="" textlink="">
      <xdr:nvSpPr>
        <xdr:cNvPr id="164" name="正方形/長方形 163"/>
        <xdr:cNvSpPr/>
      </xdr:nvSpPr>
      <xdr:spPr>
        <a:xfrm>
          <a:off x="5265420" y="12413615"/>
          <a:ext cx="13639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50165</xdr:rowOff>
    </xdr:from>
    <xdr:to xmlns:xdr="http://schemas.openxmlformats.org/drawingml/2006/spreadsheetDrawing">
      <xdr:col>35</xdr:col>
      <xdr:colOff>95250</xdr:colOff>
      <xdr:row>77</xdr:row>
      <xdr:rowOff>130175</xdr:rowOff>
    </xdr:to>
    <xdr:sp macro="" textlink="">
      <xdr:nvSpPr>
        <xdr:cNvPr id="165" name="正方形/長方形 164"/>
        <xdr:cNvSpPr/>
      </xdr:nvSpPr>
      <xdr:spPr>
        <a:xfrm>
          <a:off x="5265420" y="12597765"/>
          <a:ext cx="13639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31115</xdr:rowOff>
    </xdr:from>
    <xdr:to xmlns:xdr="http://schemas.openxmlformats.org/drawingml/2006/spreadsheetDrawing">
      <xdr:col>42</xdr:col>
      <xdr:colOff>25400</xdr:colOff>
      <xdr:row>76</xdr:row>
      <xdr:rowOff>111760</xdr:rowOff>
    </xdr:to>
    <xdr:sp macro="" textlink="">
      <xdr:nvSpPr>
        <xdr:cNvPr id="166" name="正方形/長方形 165"/>
        <xdr:cNvSpPr/>
      </xdr:nvSpPr>
      <xdr:spPr>
        <a:xfrm>
          <a:off x="6733540" y="12413615"/>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50165</xdr:rowOff>
    </xdr:from>
    <xdr:to xmlns:xdr="http://schemas.openxmlformats.org/drawingml/2006/spreadsheetDrawing">
      <xdr:col>42</xdr:col>
      <xdr:colOff>25400</xdr:colOff>
      <xdr:row>77</xdr:row>
      <xdr:rowOff>130175</xdr:rowOff>
    </xdr:to>
    <xdr:sp macro="" textlink="">
      <xdr:nvSpPr>
        <xdr:cNvPr id="167" name="正方形/長方形 166"/>
        <xdr:cNvSpPr/>
      </xdr:nvSpPr>
      <xdr:spPr>
        <a:xfrm>
          <a:off x="6733540" y="12597765"/>
          <a:ext cx="11328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31115</xdr:rowOff>
    </xdr:from>
    <xdr:to xmlns:xdr="http://schemas.openxmlformats.org/drawingml/2006/spreadsheetDrawing">
      <xdr:col>49</xdr:col>
      <xdr:colOff>19050</xdr:colOff>
      <xdr:row>76</xdr:row>
      <xdr:rowOff>111760</xdr:rowOff>
    </xdr:to>
    <xdr:sp macro="" textlink="">
      <xdr:nvSpPr>
        <xdr:cNvPr id="168" name="正方形/長方形 167"/>
        <xdr:cNvSpPr/>
      </xdr:nvSpPr>
      <xdr:spPr>
        <a:xfrm>
          <a:off x="8034020" y="12413615"/>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6350</xdr:colOff>
      <xdr:row>76</xdr:row>
      <xdr:rowOff>50165</xdr:rowOff>
    </xdr:from>
    <xdr:to xmlns:xdr="http://schemas.openxmlformats.org/drawingml/2006/spreadsheetDrawing">
      <xdr:col>49</xdr:col>
      <xdr:colOff>19050</xdr:colOff>
      <xdr:row>77</xdr:row>
      <xdr:rowOff>130175</xdr:rowOff>
    </xdr:to>
    <xdr:sp macro="" textlink="">
      <xdr:nvSpPr>
        <xdr:cNvPr id="169" name="正方形/長方形 168"/>
        <xdr:cNvSpPr/>
      </xdr:nvSpPr>
      <xdr:spPr>
        <a:xfrm>
          <a:off x="8034020" y="12597765"/>
          <a:ext cx="11328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macro="" textlink="">
      <xdr:nvSpPr>
        <xdr:cNvPr id="170" name="正方形/長方形 169"/>
        <xdr:cNvSpPr/>
      </xdr:nvSpPr>
      <xdr:spPr>
        <a:xfrm>
          <a:off x="693420" y="12902565"/>
          <a:ext cx="45313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57</xdr:col>
      <xdr:colOff>120650</xdr:colOff>
      <xdr:row>92</xdr:row>
      <xdr:rowOff>37465</xdr:rowOff>
    </xdr:to>
    <xdr:sp macro="" textlink="">
      <xdr:nvSpPr>
        <xdr:cNvPr id="171" name="正方形/長方形 170"/>
        <xdr:cNvSpPr/>
      </xdr:nvSpPr>
      <xdr:spPr>
        <a:xfrm>
          <a:off x="5392420" y="12902565"/>
          <a:ext cx="536956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46</xdr:col>
      <xdr:colOff>186690</xdr:colOff>
      <xdr:row>79</xdr:row>
      <xdr:rowOff>106045</xdr:rowOff>
    </xdr:to>
    <xdr:sp macro="" textlink="">
      <xdr:nvSpPr>
        <xdr:cNvPr id="172" name="正方形/長方形 171"/>
        <xdr:cNvSpPr/>
      </xdr:nvSpPr>
      <xdr:spPr>
        <a:xfrm>
          <a:off x="5392420" y="12902565"/>
          <a:ext cx="338201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186690</xdr:colOff>
      <xdr:row>91</xdr:row>
      <xdr:rowOff>142875</xdr:rowOff>
    </xdr:to>
    <xdr:sp macro="" textlink="" fLocksText="0">
      <xdr:nvSpPr>
        <xdr:cNvPr id="173" name="テキスト ボックス 172"/>
        <xdr:cNvSpPr txBox="1"/>
      </xdr:nvSpPr>
      <xdr:spPr>
        <a:xfrm>
          <a:off x="5496560" y="13208000"/>
          <a:ext cx="5144770" cy="195897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類似団体平均を下回ってはいるが，人事院勧告の実施や物価高騰等により．人件費・物件費は増加している。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人口減少と相まって</a:t>
          </a:r>
          <a:r>
            <a:rPr kumimoji="1" lang="en-US" altLang="ja-JP" sz="1300">
              <a:latin typeface="ＭＳ Ｐゴシック"/>
              <a:ea typeface="ＭＳ Ｐゴシック"/>
            </a:rPr>
            <a:t>1</a:t>
          </a:r>
          <a:r>
            <a:rPr kumimoji="1" lang="ja-JP" altLang="en-US" sz="1300">
              <a:latin typeface="ＭＳ Ｐゴシック"/>
              <a:ea typeface="ＭＳ Ｐゴシック"/>
            </a:rPr>
            <a:t>人当たりの決算額は年々増加しており，今後も人口動向を注視しながら，適正な職員数の配置と内部事務の効率化に努めていく必要がある。</a:t>
          </a:r>
        </a:p>
      </xdr:txBody>
    </xdr:sp>
    <xdr:clientData/>
  </xdr:twoCellAnchor>
  <xdr:oneCellAnchor>
    <xdr:from xmlns:xdr="http://schemas.openxmlformats.org/drawingml/2006/spreadsheetDrawing">
      <xdr:col>3</xdr:col>
      <xdr:colOff>95250</xdr:colOff>
      <xdr:row>77</xdr:row>
      <xdr:rowOff>5715</xdr:rowOff>
    </xdr:from>
    <xdr:ext cx="349885" cy="220345"/>
    <xdr:sp macro="" textlink="">
      <xdr:nvSpPr>
        <xdr:cNvPr id="174" name="テキスト ボックス 173"/>
        <xdr:cNvSpPr txBox="1"/>
      </xdr:nvSpPr>
      <xdr:spPr>
        <a:xfrm>
          <a:off x="655320" y="1271841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37465</xdr:rowOff>
    </xdr:from>
    <xdr:to xmlns:xdr="http://schemas.openxmlformats.org/drawingml/2006/spreadsheetDrawing">
      <xdr:col>27</xdr:col>
      <xdr:colOff>184150</xdr:colOff>
      <xdr:row>92</xdr:row>
      <xdr:rowOff>37465</xdr:rowOff>
    </xdr:to>
    <xdr:cxnSp macro="">
      <xdr:nvCxnSpPr>
        <xdr:cNvPr id="175" name="直線コネクタ 174"/>
        <xdr:cNvCxnSpPr/>
      </xdr:nvCxnSpPr>
      <xdr:spPr>
        <a:xfrm>
          <a:off x="693420" y="1522666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66040</xdr:rowOff>
    </xdr:from>
    <xdr:ext cx="762000" cy="250190"/>
    <xdr:sp macro="" textlink="">
      <xdr:nvSpPr>
        <xdr:cNvPr id="176" name="テキスト ボックス 175"/>
        <xdr:cNvSpPr txBox="1"/>
      </xdr:nvSpPr>
      <xdr:spPr>
        <a:xfrm>
          <a:off x="0" y="150901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68580</xdr:rowOff>
    </xdr:from>
    <xdr:to xmlns:xdr="http://schemas.openxmlformats.org/drawingml/2006/spreadsheetDrawing">
      <xdr:col>27</xdr:col>
      <xdr:colOff>184150</xdr:colOff>
      <xdr:row>89</xdr:row>
      <xdr:rowOff>68580</xdr:rowOff>
    </xdr:to>
    <xdr:cxnSp macro="">
      <xdr:nvCxnSpPr>
        <xdr:cNvPr id="177" name="直線コネクタ 176"/>
        <xdr:cNvCxnSpPr/>
      </xdr:nvCxnSpPr>
      <xdr:spPr>
        <a:xfrm>
          <a:off x="693420" y="1476248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96520</xdr:rowOff>
    </xdr:from>
    <xdr:ext cx="762000" cy="252730"/>
    <xdr:sp macro="" textlink="">
      <xdr:nvSpPr>
        <xdr:cNvPr id="178" name="テキスト ボックス 177"/>
        <xdr:cNvSpPr txBox="1"/>
      </xdr:nvSpPr>
      <xdr:spPr>
        <a:xfrm>
          <a:off x="0" y="146253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99060</xdr:rowOff>
    </xdr:from>
    <xdr:to xmlns:xdr="http://schemas.openxmlformats.org/drawingml/2006/spreadsheetDrawing">
      <xdr:col>27</xdr:col>
      <xdr:colOff>184150</xdr:colOff>
      <xdr:row>86</xdr:row>
      <xdr:rowOff>99060</xdr:rowOff>
    </xdr:to>
    <xdr:cxnSp macro="">
      <xdr:nvCxnSpPr>
        <xdr:cNvPr id="179" name="直線コネクタ 178"/>
        <xdr:cNvCxnSpPr/>
      </xdr:nvCxnSpPr>
      <xdr:spPr>
        <a:xfrm>
          <a:off x="693420" y="1429766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128270</xdr:rowOff>
    </xdr:from>
    <xdr:ext cx="762000" cy="249555"/>
    <xdr:sp macro="" textlink="">
      <xdr:nvSpPr>
        <xdr:cNvPr id="180" name="テキスト ボックス 179"/>
        <xdr:cNvSpPr txBox="1"/>
      </xdr:nvSpPr>
      <xdr:spPr>
        <a:xfrm>
          <a:off x="0" y="141617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130175</xdr:rowOff>
    </xdr:from>
    <xdr:to xmlns:xdr="http://schemas.openxmlformats.org/drawingml/2006/spreadsheetDrawing">
      <xdr:col>27</xdr:col>
      <xdr:colOff>184150</xdr:colOff>
      <xdr:row>83</xdr:row>
      <xdr:rowOff>130175</xdr:rowOff>
    </xdr:to>
    <xdr:cxnSp macro="">
      <xdr:nvCxnSpPr>
        <xdr:cNvPr id="181" name="直線コネクタ 180"/>
        <xdr:cNvCxnSpPr/>
      </xdr:nvCxnSpPr>
      <xdr:spPr>
        <a:xfrm>
          <a:off x="693420" y="138334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159385</xdr:rowOff>
    </xdr:from>
    <xdr:ext cx="762000" cy="249555"/>
    <xdr:sp macro="" textlink="">
      <xdr:nvSpPr>
        <xdr:cNvPr id="182" name="テキスト ボックス 181"/>
        <xdr:cNvSpPr txBox="1"/>
      </xdr:nvSpPr>
      <xdr:spPr>
        <a:xfrm>
          <a:off x="0" y="136975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161925</xdr:rowOff>
    </xdr:from>
    <xdr:to xmlns:xdr="http://schemas.openxmlformats.org/drawingml/2006/spreadsheetDrawing">
      <xdr:col>27</xdr:col>
      <xdr:colOff>184150</xdr:colOff>
      <xdr:row>80</xdr:row>
      <xdr:rowOff>161925</xdr:rowOff>
    </xdr:to>
    <xdr:cxnSp macro="">
      <xdr:nvCxnSpPr>
        <xdr:cNvPr id="183" name="直線コネクタ 182"/>
        <xdr:cNvCxnSpPr/>
      </xdr:nvCxnSpPr>
      <xdr:spPr>
        <a:xfrm>
          <a:off x="693420" y="1336992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22225</xdr:rowOff>
    </xdr:from>
    <xdr:ext cx="762000" cy="252730"/>
    <xdr:sp macro="" textlink="">
      <xdr:nvSpPr>
        <xdr:cNvPr id="184" name="テキスト ボックス 183"/>
        <xdr:cNvSpPr txBox="1"/>
      </xdr:nvSpPr>
      <xdr:spPr>
        <a:xfrm>
          <a:off x="0" y="132302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78</xdr:row>
      <xdr:rowOff>24765</xdr:rowOff>
    </xdr:to>
    <xdr:cxnSp macro="">
      <xdr:nvCxnSpPr>
        <xdr:cNvPr id="185" name="直線コネクタ 184"/>
        <xdr:cNvCxnSpPr/>
      </xdr:nvCxnSpPr>
      <xdr:spPr>
        <a:xfrm>
          <a:off x="693420" y="1290256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53340</xdr:rowOff>
    </xdr:from>
    <xdr:ext cx="762000" cy="249555"/>
    <xdr:sp macro="" textlink="">
      <xdr:nvSpPr>
        <xdr:cNvPr id="186" name="テキスト ボックス 185"/>
        <xdr:cNvSpPr txBox="1"/>
      </xdr:nvSpPr>
      <xdr:spPr>
        <a:xfrm>
          <a:off x="0" y="127660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macro="" textlink="">
      <xdr:nvSpPr>
        <xdr:cNvPr id="187" name="人件費・物件費等の状況グラフ枠"/>
        <xdr:cNvSpPr/>
      </xdr:nvSpPr>
      <xdr:spPr>
        <a:xfrm>
          <a:off x="693420" y="12902565"/>
          <a:ext cx="45313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78740</xdr:rowOff>
    </xdr:from>
    <xdr:to xmlns:xdr="http://schemas.openxmlformats.org/drawingml/2006/spreadsheetDrawing">
      <xdr:col>23</xdr:col>
      <xdr:colOff>133350</xdr:colOff>
      <xdr:row>88</xdr:row>
      <xdr:rowOff>69850</xdr:rowOff>
    </xdr:to>
    <xdr:cxnSp macro="">
      <xdr:nvCxnSpPr>
        <xdr:cNvPr id="188" name="直線コネクタ 187"/>
        <xdr:cNvCxnSpPr/>
      </xdr:nvCxnSpPr>
      <xdr:spPr>
        <a:xfrm flipV="1">
          <a:off x="4427220" y="13451840"/>
          <a:ext cx="0" cy="11468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41910</xdr:rowOff>
    </xdr:from>
    <xdr:ext cx="762000" cy="253365"/>
    <xdr:sp macro="" textlink="">
      <xdr:nvSpPr>
        <xdr:cNvPr id="189" name="人件費・物件費等の状況最小値テキスト"/>
        <xdr:cNvSpPr txBox="1"/>
      </xdr:nvSpPr>
      <xdr:spPr>
        <a:xfrm>
          <a:off x="4493260" y="145707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364,703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69850</xdr:rowOff>
    </xdr:from>
    <xdr:to xmlns:xdr="http://schemas.openxmlformats.org/drawingml/2006/spreadsheetDrawing">
      <xdr:col>24</xdr:col>
      <xdr:colOff>12700</xdr:colOff>
      <xdr:row>88</xdr:row>
      <xdr:rowOff>69850</xdr:rowOff>
    </xdr:to>
    <xdr:cxnSp macro="">
      <xdr:nvCxnSpPr>
        <xdr:cNvPr id="190" name="直線コネクタ 189"/>
        <xdr:cNvCxnSpPr/>
      </xdr:nvCxnSpPr>
      <xdr:spPr>
        <a:xfrm>
          <a:off x="4338320" y="145986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163195</xdr:rowOff>
    </xdr:from>
    <xdr:ext cx="762000" cy="250190"/>
    <xdr:sp macro="" textlink="">
      <xdr:nvSpPr>
        <xdr:cNvPr id="191" name="人件費・物件費等の状況最大値テキスト"/>
        <xdr:cNvSpPr txBox="1"/>
      </xdr:nvSpPr>
      <xdr:spPr>
        <a:xfrm>
          <a:off x="4493260" y="1320609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118,067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78740</xdr:rowOff>
    </xdr:from>
    <xdr:to xmlns:xdr="http://schemas.openxmlformats.org/drawingml/2006/spreadsheetDrawing">
      <xdr:col>24</xdr:col>
      <xdr:colOff>12700</xdr:colOff>
      <xdr:row>81</xdr:row>
      <xdr:rowOff>78740</xdr:rowOff>
    </xdr:to>
    <xdr:cxnSp macro="">
      <xdr:nvCxnSpPr>
        <xdr:cNvPr id="192" name="直線コネクタ 191"/>
        <xdr:cNvCxnSpPr/>
      </xdr:nvCxnSpPr>
      <xdr:spPr>
        <a:xfrm>
          <a:off x="4338320" y="134518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4445</xdr:rowOff>
    </xdr:from>
    <xdr:to xmlns:xdr="http://schemas.openxmlformats.org/drawingml/2006/spreadsheetDrawing">
      <xdr:col>23</xdr:col>
      <xdr:colOff>133350</xdr:colOff>
      <xdr:row>83</xdr:row>
      <xdr:rowOff>43180</xdr:rowOff>
    </xdr:to>
    <xdr:cxnSp macro="">
      <xdr:nvCxnSpPr>
        <xdr:cNvPr id="193" name="直線コネクタ 192"/>
        <xdr:cNvCxnSpPr/>
      </xdr:nvCxnSpPr>
      <xdr:spPr>
        <a:xfrm>
          <a:off x="3680460" y="13707745"/>
          <a:ext cx="74676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83</xdr:row>
      <xdr:rowOff>39370</xdr:rowOff>
    </xdr:from>
    <xdr:ext cx="762000" cy="253365"/>
    <xdr:sp macro="" textlink="">
      <xdr:nvSpPr>
        <xdr:cNvPr id="194" name="人件費・物件費等の状況平均値テキスト"/>
        <xdr:cNvSpPr txBox="1"/>
      </xdr:nvSpPr>
      <xdr:spPr>
        <a:xfrm>
          <a:off x="4493260" y="1374267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197,101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67310</xdr:rowOff>
    </xdr:from>
    <xdr:to xmlns:xdr="http://schemas.openxmlformats.org/drawingml/2006/spreadsheetDrawing">
      <xdr:col>23</xdr:col>
      <xdr:colOff>184150</xdr:colOff>
      <xdr:row>83</xdr:row>
      <xdr:rowOff>165100</xdr:rowOff>
    </xdr:to>
    <xdr:sp macro="" textlink="">
      <xdr:nvSpPr>
        <xdr:cNvPr id="195" name="フローチャート: 判断 194"/>
        <xdr:cNvSpPr/>
      </xdr:nvSpPr>
      <xdr:spPr>
        <a:xfrm>
          <a:off x="4376420" y="13770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82</xdr:row>
      <xdr:rowOff>154305</xdr:rowOff>
    </xdr:from>
    <xdr:to xmlns:xdr="http://schemas.openxmlformats.org/drawingml/2006/spreadsheetDrawing">
      <xdr:col>19</xdr:col>
      <xdr:colOff>133350</xdr:colOff>
      <xdr:row>83</xdr:row>
      <xdr:rowOff>4445</xdr:rowOff>
    </xdr:to>
    <xdr:cxnSp macro="">
      <xdr:nvCxnSpPr>
        <xdr:cNvPr id="196" name="直線コネクタ 195"/>
        <xdr:cNvCxnSpPr/>
      </xdr:nvCxnSpPr>
      <xdr:spPr>
        <a:xfrm>
          <a:off x="2882900" y="13692505"/>
          <a:ext cx="7975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151765</xdr:rowOff>
    </xdr:from>
    <xdr:to xmlns:xdr="http://schemas.openxmlformats.org/drawingml/2006/spreadsheetDrawing">
      <xdr:col>19</xdr:col>
      <xdr:colOff>184150</xdr:colOff>
      <xdr:row>83</xdr:row>
      <xdr:rowOff>84455</xdr:rowOff>
    </xdr:to>
    <xdr:sp macro="" textlink="">
      <xdr:nvSpPr>
        <xdr:cNvPr id="197" name="フローチャート: 判断 196"/>
        <xdr:cNvSpPr/>
      </xdr:nvSpPr>
      <xdr:spPr>
        <a:xfrm>
          <a:off x="3629660" y="13689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69215</xdr:rowOff>
    </xdr:from>
    <xdr:ext cx="735965" cy="250190"/>
    <xdr:sp macro="" textlink="">
      <xdr:nvSpPr>
        <xdr:cNvPr id="198" name="テキスト ボックス 197"/>
        <xdr:cNvSpPr txBox="1"/>
      </xdr:nvSpPr>
      <xdr:spPr>
        <a:xfrm>
          <a:off x="3345180" y="13772515"/>
          <a:ext cx="7359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126365</xdr:rowOff>
    </xdr:from>
    <xdr:to xmlns:xdr="http://schemas.openxmlformats.org/drawingml/2006/spreadsheetDrawing">
      <xdr:col>15</xdr:col>
      <xdr:colOff>82550</xdr:colOff>
      <xdr:row>82</xdr:row>
      <xdr:rowOff>154305</xdr:rowOff>
    </xdr:to>
    <xdr:cxnSp macro="">
      <xdr:nvCxnSpPr>
        <xdr:cNvPr id="199" name="直線コネクタ 198"/>
        <xdr:cNvCxnSpPr/>
      </xdr:nvCxnSpPr>
      <xdr:spPr>
        <a:xfrm>
          <a:off x="2085340" y="13664565"/>
          <a:ext cx="79756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152400</xdr:rowOff>
    </xdr:from>
    <xdr:to xmlns:xdr="http://schemas.openxmlformats.org/drawingml/2006/spreadsheetDrawing">
      <xdr:col>15</xdr:col>
      <xdr:colOff>133350</xdr:colOff>
      <xdr:row>83</xdr:row>
      <xdr:rowOff>84455</xdr:rowOff>
    </xdr:to>
    <xdr:sp macro="" textlink="">
      <xdr:nvSpPr>
        <xdr:cNvPr id="200" name="フローチャート: 判断 199"/>
        <xdr:cNvSpPr/>
      </xdr:nvSpPr>
      <xdr:spPr>
        <a:xfrm>
          <a:off x="2832100" y="136906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69850</xdr:rowOff>
    </xdr:from>
    <xdr:ext cx="758190" cy="250190"/>
    <xdr:sp macro="" textlink="">
      <xdr:nvSpPr>
        <xdr:cNvPr id="201" name="テキスト ボックス 200"/>
        <xdr:cNvSpPr txBox="1"/>
      </xdr:nvSpPr>
      <xdr:spPr>
        <a:xfrm>
          <a:off x="2547620" y="1377315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186690</xdr:colOff>
      <xdr:row>82</xdr:row>
      <xdr:rowOff>88265</xdr:rowOff>
    </xdr:from>
    <xdr:to xmlns:xdr="http://schemas.openxmlformats.org/drawingml/2006/spreadsheetDrawing">
      <xdr:col>11</xdr:col>
      <xdr:colOff>31750</xdr:colOff>
      <xdr:row>82</xdr:row>
      <xdr:rowOff>126365</xdr:rowOff>
    </xdr:to>
    <xdr:cxnSp macro="">
      <xdr:nvCxnSpPr>
        <xdr:cNvPr id="202" name="直線コネクタ 201"/>
        <xdr:cNvCxnSpPr/>
      </xdr:nvCxnSpPr>
      <xdr:spPr>
        <a:xfrm>
          <a:off x="1306830" y="13626465"/>
          <a:ext cx="77851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186690</xdr:colOff>
      <xdr:row>82</xdr:row>
      <xdr:rowOff>116840</xdr:rowOff>
    </xdr:from>
    <xdr:to xmlns:xdr="http://schemas.openxmlformats.org/drawingml/2006/spreadsheetDrawing">
      <xdr:col>11</xdr:col>
      <xdr:colOff>82550</xdr:colOff>
      <xdr:row>83</xdr:row>
      <xdr:rowOff>48895</xdr:rowOff>
    </xdr:to>
    <xdr:sp macro="" textlink="">
      <xdr:nvSpPr>
        <xdr:cNvPr id="203" name="フローチャート: 判断 202"/>
        <xdr:cNvSpPr/>
      </xdr:nvSpPr>
      <xdr:spPr>
        <a:xfrm>
          <a:off x="2053590" y="13655040"/>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33655</xdr:rowOff>
    </xdr:from>
    <xdr:ext cx="762000" cy="250190"/>
    <xdr:sp macro="" textlink="">
      <xdr:nvSpPr>
        <xdr:cNvPr id="204" name="テキスト ボックス 203"/>
        <xdr:cNvSpPr txBox="1"/>
      </xdr:nvSpPr>
      <xdr:spPr>
        <a:xfrm>
          <a:off x="1750060" y="137369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64135</xdr:rowOff>
    </xdr:from>
    <xdr:to xmlns:xdr="http://schemas.openxmlformats.org/drawingml/2006/spreadsheetDrawing">
      <xdr:col>7</xdr:col>
      <xdr:colOff>31750</xdr:colOff>
      <xdr:row>82</xdr:row>
      <xdr:rowOff>163830</xdr:rowOff>
    </xdr:to>
    <xdr:sp macro="" textlink="">
      <xdr:nvSpPr>
        <xdr:cNvPr id="205" name="フローチャート: 判断 204"/>
        <xdr:cNvSpPr/>
      </xdr:nvSpPr>
      <xdr:spPr>
        <a:xfrm>
          <a:off x="1259840" y="1360233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149860</xdr:rowOff>
    </xdr:from>
    <xdr:ext cx="758190" cy="252730"/>
    <xdr:sp macro="" textlink="">
      <xdr:nvSpPr>
        <xdr:cNvPr id="206" name="テキスト ボックス 205"/>
        <xdr:cNvSpPr txBox="1"/>
      </xdr:nvSpPr>
      <xdr:spPr>
        <a:xfrm>
          <a:off x="952500" y="1368806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34925</xdr:rowOff>
    </xdr:from>
    <xdr:ext cx="762000" cy="250190"/>
    <xdr:sp macro="" textlink="">
      <xdr:nvSpPr>
        <xdr:cNvPr id="207" name="テキスト ボックス 206"/>
        <xdr:cNvSpPr txBox="1"/>
      </xdr:nvSpPr>
      <xdr:spPr>
        <a:xfrm>
          <a:off x="4234180" y="152241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34925</xdr:rowOff>
    </xdr:from>
    <xdr:ext cx="762000" cy="250190"/>
    <xdr:sp macro="" textlink="">
      <xdr:nvSpPr>
        <xdr:cNvPr id="208" name="テキスト ボックス 207"/>
        <xdr:cNvSpPr txBox="1"/>
      </xdr:nvSpPr>
      <xdr:spPr>
        <a:xfrm>
          <a:off x="3487420" y="152241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34925</xdr:rowOff>
    </xdr:from>
    <xdr:ext cx="758825" cy="250190"/>
    <xdr:sp macro="" textlink="">
      <xdr:nvSpPr>
        <xdr:cNvPr id="209" name="テキスト ボックス 208"/>
        <xdr:cNvSpPr txBox="1"/>
      </xdr:nvSpPr>
      <xdr:spPr>
        <a:xfrm>
          <a:off x="2689860" y="1522412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34925</xdr:rowOff>
    </xdr:from>
    <xdr:ext cx="761365" cy="250190"/>
    <xdr:sp macro="" textlink="">
      <xdr:nvSpPr>
        <xdr:cNvPr id="210" name="テキスト ボックス 209"/>
        <xdr:cNvSpPr txBox="1"/>
      </xdr:nvSpPr>
      <xdr:spPr>
        <a:xfrm>
          <a:off x="1892300" y="15224125"/>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34925</xdr:rowOff>
    </xdr:from>
    <xdr:ext cx="761365" cy="250190"/>
    <xdr:sp macro="" textlink="">
      <xdr:nvSpPr>
        <xdr:cNvPr id="211" name="テキスト ボックス 210"/>
        <xdr:cNvSpPr txBox="1"/>
      </xdr:nvSpPr>
      <xdr:spPr>
        <a:xfrm>
          <a:off x="1117600" y="15224125"/>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161925</xdr:rowOff>
    </xdr:from>
    <xdr:to xmlns:xdr="http://schemas.openxmlformats.org/drawingml/2006/spreadsheetDrawing">
      <xdr:col>23</xdr:col>
      <xdr:colOff>184150</xdr:colOff>
      <xdr:row>83</xdr:row>
      <xdr:rowOff>93345</xdr:rowOff>
    </xdr:to>
    <xdr:sp macro="" textlink="">
      <xdr:nvSpPr>
        <xdr:cNvPr id="212" name="楕円 211"/>
        <xdr:cNvSpPr/>
      </xdr:nvSpPr>
      <xdr:spPr>
        <a:xfrm>
          <a:off x="4376420" y="1370012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82</xdr:row>
      <xdr:rowOff>10160</xdr:rowOff>
    </xdr:from>
    <xdr:ext cx="762000" cy="250190"/>
    <xdr:sp macro="" textlink="">
      <xdr:nvSpPr>
        <xdr:cNvPr id="213" name="人件費・物件費等の状況該当値テキスト"/>
        <xdr:cNvSpPr txBox="1"/>
      </xdr:nvSpPr>
      <xdr:spPr>
        <a:xfrm>
          <a:off x="4493260" y="13548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181,547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82</xdr:row>
      <xdr:rowOff>122555</xdr:rowOff>
    </xdr:from>
    <xdr:to xmlns:xdr="http://schemas.openxmlformats.org/drawingml/2006/spreadsheetDrawing">
      <xdr:col>19</xdr:col>
      <xdr:colOff>184150</xdr:colOff>
      <xdr:row>83</xdr:row>
      <xdr:rowOff>53975</xdr:rowOff>
    </xdr:to>
    <xdr:sp macro="" textlink="">
      <xdr:nvSpPr>
        <xdr:cNvPr id="214" name="楕円 213"/>
        <xdr:cNvSpPr/>
      </xdr:nvSpPr>
      <xdr:spPr>
        <a:xfrm>
          <a:off x="3629660" y="136607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63500</xdr:rowOff>
    </xdr:from>
    <xdr:ext cx="735965" cy="252730"/>
    <xdr:sp macro="" textlink="">
      <xdr:nvSpPr>
        <xdr:cNvPr id="215" name="テキスト ボックス 214"/>
        <xdr:cNvSpPr txBox="1"/>
      </xdr:nvSpPr>
      <xdr:spPr>
        <a:xfrm>
          <a:off x="3345180" y="13436600"/>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173,325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82</xdr:row>
      <xdr:rowOff>105410</xdr:rowOff>
    </xdr:from>
    <xdr:to xmlns:xdr="http://schemas.openxmlformats.org/drawingml/2006/spreadsheetDrawing">
      <xdr:col>15</xdr:col>
      <xdr:colOff>133350</xdr:colOff>
      <xdr:row>83</xdr:row>
      <xdr:rowOff>36830</xdr:rowOff>
    </xdr:to>
    <xdr:sp macro="" textlink="">
      <xdr:nvSpPr>
        <xdr:cNvPr id="216" name="楕円 215"/>
        <xdr:cNvSpPr/>
      </xdr:nvSpPr>
      <xdr:spPr>
        <a:xfrm>
          <a:off x="2832100" y="136436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46990</xdr:rowOff>
    </xdr:from>
    <xdr:ext cx="758190" cy="250190"/>
    <xdr:sp macro="" textlink="">
      <xdr:nvSpPr>
        <xdr:cNvPr id="217" name="テキスト ボックス 216"/>
        <xdr:cNvSpPr txBox="1"/>
      </xdr:nvSpPr>
      <xdr:spPr>
        <a:xfrm>
          <a:off x="2547620" y="1342009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186690</xdr:colOff>
      <xdr:row>82</xdr:row>
      <xdr:rowOff>76200</xdr:rowOff>
    </xdr:from>
    <xdr:to xmlns:xdr="http://schemas.openxmlformats.org/drawingml/2006/spreadsheetDrawing">
      <xdr:col>11</xdr:col>
      <xdr:colOff>82550</xdr:colOff>
      <xdr:row>83</xdr:row>
      <xdr:rowOff>7620</xdr:rowOff>
    </xdr:to>
    <xdr:sp macro="" textlink="">
      <xdr:nvSpPr>
        <xdr:cNvPr id="218" name="楕円 217"/>
        <xdr:cNvSpPr/>
      </xdr:nvSpPr>
      <xdr:spPr>
        <a:xfrm>
          <a:off x="2053590" y="13614400"/>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17780</xdr:rowOff>
    </xdr:from>
    <xdr:ext cx="762000" cy="252095"/>
    <xdr:sp macro="" textlink="">
      <xdr:nvSpPr>
        <xdr:cNvPr id="219" name="テキスト ボックス 218"/>
        <xdr:cNvSpPr txBox="1"/>
      </xdr:nvSpPr>
      <xdr:spPr>
        <a:xfrm>
          <a:off x="1750060" y="1339088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38735</xdr:rowOff>
    </xdr:from>
    <xdr:to xmlns:xdr="http://schemas.openxmlformats.org/drawingml/2006/spreadsheetDrawing">
      <xdr:col>7</xdr:col>
      <xdr:colOff>31750</xdr:colOff>
      <xdr:row>82</xdr:row>
      <xdr:rowOff>137795</xdr:rowOff>
    </xdr:to>
    <xdr:sp macro="" textlink="">
      <xdr:nvSpPr>
        <xdr:cNvPr id="220" name="楕円 219"/>
        <xdr:cNvSpPr/>
      </xdr:nvSpPr>
      <xdr:spPr>
        <a:xfrm>
          <a:off x="1259840" y="1357693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147955</xdr:rowOff>
    </xdr:from>
    <xdr:ext cx="758190" cy="250190"/>
    <xdr:sp macro="" textlink="">
      <xdr:nvSpPr>
        <xdr:cNvPr id="221" name="テキスト ボックス 220"/>
        <xdr:cNvSpPr txBox="1"/>
      </xdr:nvSpPr>
      <xdr:spPr>
        <a:xfrm>
          <a:off x="952500" y="1335595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117475</xdr:rowOff>
    </xdr:from>
    <xdr:to xmlns:xdr="http://schemas.openxmlformats.org/drawingml/2006/spreadsheetDrawing">
      <xdr:col>85</xdr:col>
      <xdr:colOff>95250</xdr:colOff>
      <xdr:row>75</xdr:row>
      <xdr:rowOff>93345</xdr:rowOff>
    </xdr:to>
    <xdr:sp macro="" textlink="">
      <xdr:nvSpPr>
        <xdr:cNvPr id="222" name="正方形/長方形 221"/>
        <xdr:cNvSpPr/>
      </xdr:nvSpPr>
      <xdr:spPr>
        <a:xfrm>
          <a:off x="11432540" y="12169775"/>
          <a:ext cx="45313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136525</xdr:rowOff>
    </xdr:from>
    <xdr:ext cx="1649730" cy="302895"/>
    <xdr:sp macro="" textlink="">
      <xdr:nvSpPr>
        <xdr:cNvPr id="223" name="テキスト ボックス 222"/>
        <xdr:cNvSpPr txBox="1"/>
      </xdr:nvSpPr>
      <xdr:spPr>
        <a:xfrm>
          <a:off x="12165330" y="12519025"/>
          <a:ext cx="164973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111760</xdr:rowOff>
    </xdr:from>
    <xdr:ext cx="1647825" cy="351155"/>
    <xdr:sp macro="" textlink="">
      <xdr:nvSpPr>
        <xdr:cNvPr id="224" name="テキスト ボックス 223"/>
        <xdr:cNvSpPr txBox="1"/>
      </xdr:nvSpPr>
      <xdr:spPr>
        <a:xfrm>
          <a:off x="13762990" y="12494260"/>
          <a:ext cx="164782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31115</xdr:rowOff>
    </xdr:from>
    <xdr:to xmlns:xdr="http://schemas.openxmlformats.org/drawingml/2006/spreadsheetDrawing">
      <xdr:col>93</xdr:col>
      <xdr:colOff>6350</xdr:colOff>
      <xdr:row>76</xdr:row>
      <xdr:rowOff>111760</xdr:rowOff>
    </xdr:to>
    <xdr:sp macro="" textlink="">
      <xdr:nvSpPr>
        <xdr:cNvPr id="225" name="正方形/長方形 224"/>
        <xdr:cNvSpPr/>
      </xdr:nvSpPr>
      <xdr:spPr>
        <a:xfrm>
          <a:off x="16027400" y="12413615"/>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50165</xdr:rowOff>
    </xdr:from>
    <xdr:to xmlns:xdr="http://schemas.openxmlformats.org/drawingml/2006/spreadsheetDrawing">
      <xdr:col>93</xdr:col>
      <xdr:colOff>6350</xdr:colOff>
      <xdr:row>77</xdr:row>
      <xdr:rowOff>130175</xdr:rowOff>
    </xdr:to>
    <xdr:sp macro="" textlink="">
      <xdr:nvSpPr>
        <xdr:cNvPr id="226" name="正方形/長方形 225"/>
        <xdr:cNvSpPr/>
      </xdr:nvSpPr>
      <xdr:spPr>
        <a:xfrm>
          <a:off x="16027400" y="12597765"/>
          <a:ext cx="13411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31115</xdr:rowOff>
    </xdr:from>
    <xdr:to xmlns:xdr="http://schemas.openxmlformats.org/drawingml/2006/spreadsheetDrawing">
      <xdr:col>99</xdr:col>
      <xdr:colOff>146050</xdr:colOff>
      <xdr:row>76</xdr:row>
      <xdr:rowOff>111760</xdr:rowOff>
    </xdr:to>
    <xdr:sp macro="" textlink="">
      <xdr:nvSpPr>
        <xdr:cNvPr id="227" name="正方形/長方形 226"/>
        <xdr:cNvSpPr/>
      </xdr:nvSpPr>
      <xdr:spPr>
        <a:xfrm>
          <a:off x="17495520" y="12413615"/>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50165</xdr:rowOff>
    </xdr:from>
    <xdr:to xmlns:xdr="http://schemas.openxmlformats.org/drawingml/2006/spreadsheetDrawing">
      <xdr:col>99</xdr:col>
      <xdr:colOff>146050</xdr:colOff>
      <xdr:row>77</xdr:row>
      <xdr:rowOff>130175</xdr:rowOff>
    </xdr:to>
    <xdr:sp macro="" textlink="">
      <xdr:nvSpPr>
        <xdr:cNvPr id="228" name="正方形/長方形 227"/>
        <xdr:cNvSpPr/>
      </xdr:nvSpPr>
      <xdr:spPr>
        <a:xfrm>
          <a:off x="17495520" y="12597765"/>
          <a:ext cx="11328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31115</xdr:rowOff>
    </xdr:from>
    <xdr:to xmlns:xdr="http://schemas.openxmlformats.org/drawingml/2006/spreadsheetDrawing">
      <xdr:col>106</xdr:col>
      <xdr:colOff>139700</xdr:colOff>
      <xdr:row>76</xdr:row>
      <xdr:rowOff>111760</xdr:rowOff>
    </xdr:to>
    <xdr:sp macro="" textlink="">
      <xdr:nvSpPr>
        <xdr:cNvPr id="229" name="正方形/長方形 228"/>
        <xdr:cNvSpPr/>
      </xdr:nvSpPr>
      <xdr:spPr>
        <a:xfrm>
          <a:off x="18796000" y="12413615"/>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50165</xdr:rowOff>
    </xdr:from>
    <xdr:to xmlns:xdr="http://schemas.openxmlformats.org/drawingml/2006/spreadsheetDrawing">
      <xdr:col>106</xdr:col>
      <xdr:colOff>139700</xdr:colOff>
      <xdr:row>77</xdr:row>
      <xdr:rowOff>130175</xdr:rowOff>
    </xdr:to>
    <xdr:sp macro="" textlink="">
      <xdr:nvSpPr>
        <xdr:cNvPr id="230" name="正方形/長方形 229"/>
        <xdr:cNvSpPr/>
      </xdr:nvSpPr>
      <xdr:spPr>
        <a:xfrm>
          <a:off x="18796000" y="12597765"/>
          <a:ext cx="11328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macro="" textlink="">
      <xdr:nvSpPr>
        <xdr:cNvPr id="231" name="正方形/長方形 230"/>
        <xdr:cNvSpPr/>
      </xdr:nvSpPr>
      <xdr:spPr>
        <a:xfrm>
          <a:off x="11432540" y="12902565"/>
          <a:ext cx="45313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115</xdr:col>
      <xdr:colOff>31750</xdr:colOff>
      <xdr:row>92</xdr:row>
      <xdr:rowOff>37465</xdr:rowOff>
    </xdr:to>
    <xdr:sp macro="" textlink="">
      <xdr:nvSpPr>
        <xdr:cNvPr id="232" name="正方形/長方形 231"/>
        <xdr:cNvSpPr/>
      </xdr:nvSpPr>
      <xdr:spPr>
        <a:xfrm>
          <a:off x="16131540" y="12902565"/>
          <a:ext cx="536956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104</xdr:col>
      <xdr:colOff>114300</xdr:colOff>
      <xdr:row>79</xdr:row>
      <xdr:rowOff>106045</xdr:rowOff>
    </xdr:to>
    <xdr:sp macro="" textlink="">
      <xdr:nvSpPr>
        <xdr:cNvPr id="233" name="正方形/長方形 232"/>
        <xdr:cNvSpPr/>
      </xdr:nvSpPr>
      <xdr:spPr>
        <a:xfrm>
          <a:off x="16131540" y="12902565"/>
          <a:ext cx="3398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186690</xdr:colOff>
      <xdr:row>80</xdr:row>
      <xdr:rowOff>0</xdr:rowOff>
    </xdr:from>
    <xdr:to xmlns:xdr="http://schemas.openxmlformats.org/drawingml/2006/spreadsheetDrawing">
      <xdr:col>114</xdr:col>
      <xdr:colOff>114300</xdr:colOff>
      <xdr:row>91</xdr:row>
      <xdr:rowOff>142875</xdr:rowOff>
    </xdr:to>
    <xdr:sp macro="" textlink="" fLocksText="0">
      <xdr:nvSpPr>
        <xdr:cNvPr id="234" name="テキスト ボックス 233"/>
        <xdr:cNvSpPr txBox="1"/>
      </xdr:nvSpPr>
      <xdr:spPr>
        <a:xfrm>
          <a:off x="16242030" y="13208000"/>
          <a:ext cx="5154930" cy="195897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給料表の独自見直しを実施するなど適正化に努めており，指数は前年度から</a:t>
          </a:r>
          <a:r>
            <a:rPr kumimoji="1" lang="en-US" altLang="ja-JP" sz="1300">
              <a:latin typeface="ＭＳ Ｐゴシック"/>
              <a:ea typeface="ＭＳ Ｐゴシック"/>
            </a:rPr>
            <a:t>0.1</a:t>
          </a:r>
          <a:r>
            <a:rPr kumimoji="1" lang="ja-JP" altLang="en-US" sz="1300">
              <a:latin typeface="ＭＳ Ｐゴシック"/>
              <a:ea typeface="ＭＳ Ｐゴシック"/>
            </a:rPr>
            <a:t>ポイントの減となっている。類似団体と比較しても平均を上回っている状況にあることから，今後も給与の適正化に努める。</a:t>
          </a:r>
        </a:p>
      </xdr:txBody>
    </xdr:sp>
    <xdr:clientData/>
  </xdr:twoCellAnchor>
  <xdr:twoCellAnchor>
    <xdr:from xmlns:xdr="http://schemas.openxmlformats.org/drawingml/2006/spreadsheetDrawing">
      <xdr:col>61</xdr:col>
      <xdr:colOff>44450</xdr:colOff>
      <xdr:row>92</xdr:row>
      <xdr:rowOff>37465</xdr:rowOff>
    </xdr:from>
    <xdr:to xmlns:xdr="http://schemas.openxmlformats.org/drawingml/2006/spreadsheetDrawing">
      <xdr:col>85</xdr:col>
      <xdr:colOff>95250</xdr:colOff>
      <xdr:row>92</xdr:row>
      <xdr:rowOff>37465</xdr:rowOff>
    </xdr:to>
    <xdr:cxnSp macro="">
      <xdr:nvCxnSpPr>
        <xdr:cNvPr id="235" name="直線コネクタ 234"/>
        <xdr:cNvCxnSpPr/>
      </xdr:nvCxnSpPr>
      <xdr:spPr>
        <a:xfrm>
          <a:off x="11432540" y="1522666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66040</xdr:rowOff>
    </xdr:from>
    <xdr:ext cx="758190" cy="250190"/>
    <xdr:sp macro="" textlink="">
      <xdr:nvSpPr>
        <xdr:cNvPr id="236" name="テキスト ボックス 235"/>
        <xdr:cNvSpPr txBox="1"/>
      </xdr:nvSpPr>
      <xdr:spPr>
        <a:xfrm>
          <a:off x="10761980" y="1509014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35560</xdr:rowOff>
    </xdr:from>
    <xdr:to xmlns:xdr="http://schemas.openxmlformats.org/drawingml/2006/spreadsheetDrawing">
      <xdr:col>85</xdr:col>
      <xdr:colOff>95250</xdr:colOff>
      <xdr:row>90</xdr:row>
      <xdr:rowOff>35560</xdr:rowOff>
    </xdr:to>
    <xdr:cxnSp macro="">
      <xdr:nvCxnSpPr>
        <xdr:cNvPr id="237" name="直線コネクタ 236"/>
        <xdr:cNvCxnSpPr/>
      </xdr:nvCxnSpPr>
      <xdr:spPr>
        <a:xfrm>
          <a:off x="11432540" y="1489456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63500</xdr:rowOff>
    </xdr:from>
    <xdr:ext cx="758190" cy="252730"/>
    <xdr:sp macro="" textlink="">
      <xdr:nvSpPr>
        <xdr:cNvPr id="238" name="テキスト ボックス 237"/>
        <xdr:cNvSpPr txBox="1"/>
      </xdr:nvSpPr>
      <xdr:spPr>
        <a:xfrm>
          <a:off x="10761980" y="1475740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33655</xdr:rowOff>
    </xdr:from>
    <xdr:to xmlns:xdr="http://schemas.openxmlformats.org/drawingml/2006/spreadsheetDrawing">
      <xdr:col>85</xdr:col>
      <xdr:colOff>95250</xdr:colOff>
      <xdr:row>88</xdr:row>
      <xdr:rowOff>33655</xdr:rowOff>
    </xdr:to>
    <xdr:cxnSp macro="">
      <xdr:nvCxnSpPr>
        <xdr:cNvPr id="239" name="直線コネクタ 238"/>
        <xdr:cNvCxnSpPr/>
      </xdr:nvCxnSpPr>
      <xdr:spPr>
        <a:xfrm>
          <a:off x="11432540" y="1456245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61595</xdr:rowOff>
    </xdr:from>
    <xdr:ext cx="758190" cy="252730"/>
    <xdr:sp macro="" textlink="">
      <xdr:nvSpPr>
        <xdr:cNvPr id="240" name="テキスト ボックス 239"/>
        <xdr:cNvSpPr txBox="1"/>
      </xdr:nvSpPr>
      <xdr:spPr>
        <a:xfrm>
          <a:off x="10761980" y="14425295"/>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31750</xdr:rowOff>
    </xdr:from>
    <xdr:to xmlns:xdr="http://schemas.openxmlformats.org/drawingml/2006/spreadsheetDrawing">
      <xdr:col>85</xdr:col>
      <xdr:colOff>95250</xdr:colOff>
      <xdr:row>86</xdr:row>
      <xdr:rowOff>31750</xdr:rowOff>
    </xdr:to>
    <xdr:cxnSp macro="">
      <xdr:nvCxnSpPr>
        <xdr:cNvPr id="241" name="直線コネクタ 240"/>
        <xdr:cNvCxnSpPr/>
      </xdr:nvCxnSpPr>
      <xdr:spPr>
        <a:xfrm>
          <a:off x="11432540" y="1423035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60325</xdr:rowOff>
    </xdr:from>
    <xdr:ext cx="758190" cy="252730"/>
    <xdr:sp macro="" textlink="">
      <xdr:nvSpPr>
        <xdr:cNvPr id="242" name="テキスト ボックス 241"/>
        <xdr:cNvSpPr txBox="1"/>
      </xdr:nvSpPr>
      <xdr:spPr>
        <a:xfrm>
          <a:off x="10761980" y="14093825"/>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30480</xdr:rowOff>
    </xdr:from>
    <xdr:to xmlns:xdr="http://schemas.openxmlformats.org/drawingml/2006/spreadsheetDrawing">
      <xdr:col>85</xdr:col>
      <xdr:colOff>95250</xdr:colOff>
      <xdr:row>84</xdr:row>
      <xdr:rowOff>30480</xdr:rowOff>
    </xdr:to>
    <xdr:cxnSp macro="">
      <xdr:nvCxnSpPr>
        <xdr:cNvPr id="243" name="直線コネクタ 242"/>
        <xdr:cNvCxnSpPr/>
      </xdr:nvCxnSpPr>
      <xdr:spPr>
        <a:xfrm>
          <a:off x="11432540" y="1389888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59055</xdr:rowOff>
    </xdr:from>
    <xdr:ext cx="758190" cy="252730"/>
    <xdr:sp macro="" textlink="">
      <xdr:nvSpPr>
        <xdr:cNvPr id="244" name="テキスト ボックス 243"/>
        <xdr:cNvSpPr txBox="1"/>
      </xdr:nvSpPr>
      <xdr:spPr>
        <a:xfrm>
          <a:off x="10761980" y="13762355"/>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28575</xdr:rowOff>
    </xdr:from>
    <xdr:to xmlns:xdr="http://schemas.openxmlformats.org/drawingml/2006/spreadsheetDrawing">
      <xdr:col>85</xdr:col>
      <xdr:colOff>95250</xdr:colOff>
      <xdr:row>82</xdr:row>
      <xdr:rowOff>28575</xdr:rowOff>
    </xdr:to>
    <xdr:cxnSp macro="">
      <xdr:nvCxnSpPr>
        <xdr:cNvPr id="245" name="直線コネクタ 244"/>
        <xdr:cNvCxnSpPr/>
      </xdr:nvCxnSpPr>
      <xdr:spPr>
        <a:xfrm>
          <a:off x="11432540" y="135667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57150</xdr:rowOff>
    </xdr:from>
    <xdr:ext cx="758190" cy="252730"/>
    <xdr:sp macro="" textlink="">
      <xdr:nvSpPr>
        <xdr:cNvPr id="246" name="テキスト ボックス 245"/>
        <xdr:cNvSpPr txBox="1"/>
      </xdr:nvSpPr>
      <xdr:spPr>
        <a:xfrm>
          <a:off x="10761980" y="1343025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26670</xdr:rowOff>
    </xdr:from>
    <xdr:to xmlns:xdr="http://schemas.openxmlformats.org/drawingml/2006/spreadsheetDrawing">
      <xdr:col>85</xdr:col>
      <xdr:colOff>95250</xdr:colOff>
      <xdr:row>80</xdr:row>
      <xdr:rowOff>26670</xdr:rowOff>
    </xdr:to>
    <xdr:cxnSp macro="">
      <xdr:nvCxnSpPr>
        <xdr:cNvPr id="247" name="直線コネクタ 246"/>
        <xdr:cNvCxnSpPr/>
      </xdr:nvCxnSpPr>
      <xdr:spPr>
        <a:xfrm>
          <a:off x="11432540" y="1323467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55245</xdr:rowOff>
    </xdr:from>
    <xdr:ext cx="758190" cy="252095"/>
    <xdr:sp macro="" textlink="">
      <xdr:nvSpPr>
        <xdr:cNvPr id="248" name="テキスト ボックス 247"/>
        <xdr:cNvSpPr txBox="1"/>
      </xdr:nvSpPr>
      <xdr:spPr>
        <a:xfrm>
          <a:off x="10761980" y="13098145"/>
          <a:ext cx="7581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78</xdr:row>
      <xdr:rowOff>24765</xdr:rowOff>
    </xdr:to>
    <xdr:cxnSp macro="">
      <xdr:nvCxnSpPr>
        <xdr:cNvPr id="249" name="直線コネクタ 248"/>
        <xdr:cNvCxnSpPr/>
      </xdr:nvCxnSpPr>
      <xdr:spPr>
        <a:xfrm>
          <a:off x="11432540" y="1290256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53340</xdr:rowOff>
    </xdr:from>
    <xdr:ext cx="758190" cy="249555"/>
    <xdr:sp macro="" textlink="">
      <xdr:nvSpPr>
        <xdr:cNvPr id="250" name="テキスト ボックス 249"/>
        <xdr:cNvSpPr txBox="1"/>
      </xdr:nvSpPr>
      <xdr:spPr>
        <a:xfrm>
          <a:off x="10761980" y="1276604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macro="" textlink="">
      <xdr:nvSpPr>
        <xdr:cNvPr id="251" name="給与水準   （国との比較）グラフ枠"/>
        <xdr:cNvSpPr/>
      </xdr:nvSpPr>
      <xdr:spPr>
        <a:xfrm>
          <a:off x="11432540" y="12902565"/>
          <a:ext cx="45313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78105</xdr:rowOff>
    </xdr:from>
    <xdr:to xmlns:xdr="http://schemas.openxmlformats.org/drawingml/2006/spreadsheetDrawing">
      <xdr:col>81</xdr:col>
      <xdr:colOff>44450</xdr:colOff>
      <xdr:row>90</xdr:row>
      <xdr:rowOff>69215</xdr:rowOff>
    </xdr:to>
    <xdr:cxnSp macro="">
      <xdr:nvCxnSpPr>
        <xdr:cNvPr id="252" name="直線コネクタ 251"/>
        <xdr:cNvCxnSpPr/>
      </xdr:nvCxnSpPr>
      <xdr:spPr>
        <a:xfrm flipV="1">
          <a:off x="15166340" y="13451205"/>
          <a:ext cx="0" cy="14770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90</xdr:row>
      <xdr:rowOff>41275</xdr:rowOff>
    </xdr:from>
    <xdr:ext cx="758825" cy="253365"/>
    <xdr:sp macro="" textlink="">
      <xdr:nvSpPr>
        <xdr:cNvPr id="253" name="給与水準   （国との比較）最小値テキスト"/>
        <xdr:cNvSpPr txBox="1"/>
      </xdr:nvSpPr>
      <xdr:spPr>
        <a:xfrm>
          <a:off x="15255240" y="1490027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69215</xdr:rowOff>
    </xdr:from>
    <xdr:to xmlns:xdr="http://schemas.openxmlformats.org/drawingml/2006/spreadsheetDrawing">
      <xdr:col>81</xdr:col>
      <xdr:colOff>133350</xdr:colOff>
      <xdr:row>90</xdr:row>
      <xdr:rowOff>69215</xdr:rowOff>
    </xdr:to>
    <xdr:cxnSp macro="">
      <xdr:nvCxnSpPr>
        <xdr:cNvPr id="254" name="直線コネクタ 253"/>
        <xdr:cNvCxnSpPr/>
      </xdr:nvCxnSpPr>
      <xdr:spPr>
        <a:xfrm>
          <a:off x="15100300" y="149282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162560</xdr:rowOff>
    </xdr:from>
    <xdr:ext cx="758825" cy="249555"/>
    <xdr:sp macro="" textlink="">
      <xdr:nvSpPr>
        <xdr:cNvPr id="255" name="給与水準   （国との比較）最大値テキスト"/>
        <xdr:cNvSpPr txBox="1"/>
      </xdr:nvSpPr>
      <xdr:spPr>
        <a:xfrm>
          <a:off x="15255240" y="13205460"/>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78105</xdr:rowOff>
    </xdr:from>
    <xdr:to xmlns:xdr="http://schemas.openxmlformats.org/drawingml/2006/spreadsheetDrawing">
      <xdr:col>81</xdr:col>
      <xdr:colOff>133350</xdr:colOff>
      <xdr:row>81</xdr:row>
      <xdr:rowOff>78105</xdr:rowOff>
    </xdr:to>
    <xdr:cxnSp macro="">
      <xdr:nvCxnSpPr>
        <xdr:cNvPr id="256" name="直線コネクタ 255"/>
        <xdr:cNvCxnSpPr/>
      </xdr:nvCxnSpPr>
      <xdr:spPr>
        <a:xfrm>
          <a:off x="15100300" y="134512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87</xdr:row>
      <xdr:rowOff>117475</xdr:rowOff>
    </xdr:from>
    <xdr:to xmlns:xdr="http://schemas.openxmlformats.org/drawingml/2006/spreadsheetDrawing">
      <xdr:col>81</xdr:col>
      <xdr:colOff>44450</xdr:colOff>
      <xdr:row>87</xdr:row>
      <xdr:rowOff>133985</xdr:rowOff>
    </xdr:to>
    <xdr:cxnSp macro="">
      <xdr:nvCxnSpPr>
        <xdr:cNvPr id="257" name="直線コネクタ 256"/>
        <xdr:cNvCxnSpPr/>
      </xdr:nvCxnSpPr>
      <xdr:spPr>
        <a:xfrm flipV="1">
          <a:off x="14419580" y="14481175"/>
          <a:ext cx="74676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81915</xdr:rowOff>
    </xdr:from>
    <xdr:ext cx="758825" cy="253365"/>
    <xdr:sp macro="" textlink="">
      <xdr:nvSpPr>
        <xdr:cNvPr id="258" name="給与水準   （国との比較）平均値テキスト"/>
        <xdr:cNvSpPr txBox="1"/>
      </xdr:nvSpPr>
      <xdr:spPr>
        <a:xfrm>
          <a:off x="15255240" y="13950315"/>
          <a:ext cx="7588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186690</xdr:colOff>
      <xdr:row>85</xdr:row>
      <xdr:rowOff>66040</xdr:rowOff>
    </xdr:from>
    <xdr:to xmlns:xdr="http://schemas.openxmlformats.org/drawingml/2006/spreadsheetDrawing">
      <xdr:col>81</xdr:col>
      <xdr:colOff>95250</xdr:colOff>
      <xdr:row>85</xdr:row>
      <xdr:rowOff>165100</xdr:rowOff>
    </xdr:to>
    <xdr:sp macro="" textlink="">
      <xdr:nvSpPr>
        <xdr:cNvPr id="259" name="フローチャート: 判断 258"/>
        <xdr:cNvSpPr/>
      </xdr:nvSpPr>
      <xdr:spPr>
        <a:xfrm>
          <a:off x="15121890" y="1409954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186690</xdr:colOff>
      <xdr:row>87</xdr:row>
      <xdr:rowOff>133985</xdr:rowOff>
    </xdr:from>
    <xdr:to xmlns:xdr="http://schemas.openxmlformats.org/drawingml/2006/spreadsheetDrawing">
      <xdr:col>77</xdr:col>
      <xdr:colOff>44450</xdr:colOff>
      <xdr:row>87</xdr:row>
      <xdr:rowOff>151130</xdr:rowOff>
    </xdr:to>
    <xdr:cxnSp macro="">
      <xdr:nvCxnSpPr>
        <xdr:cNvPr id="260" name="直線コネクタ 259"/>
        <xdr:cNvCxnSpPr/>
      </xdr:nvCxnSpPr>
      <xdr:spPr>
        <a:xfrm flipV="1">
          <a:off x="13628370" y="14497685"/>
          <a:ext cx="79121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186690</xdr:colOff>
      <xdr:row>85</xdr:row>
      <xdr:rowOff>66040</xdr:rowOff>
    </xdr:from>
    <xdr:to xmlns:xdr="http://schemas.openxmlformats.org/drawingml/2006/spreadsheetDrawing">
      <xdr:col>77</xdr:col>
      <xdr:colOff>95250</xdr:colOff>
      <xdr:row>85</xdr:row>
      <xdr:rowOff>165100</xdr:rowOff>
    </xdr:to>
    <xdr:sp macro="" textlink="">
      <xdr:nvSpPr>
        <xdr:cNvPr id="261" name="フローチャート: 判断 260"/>
        <xdr:cNvSpPr/>
      </xdr:nvSpPr>
      <xdr:spPr>
        <a:xfrm>
          <a:off x="14375130" y="1409954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6985</xdr:rowOff>
    </xdr:from>
    <xdr:ext cx="735965" cy="253365"/>
    <xdr:sp macro="" textlink="">
      <xdr:nvSpPr>
        <xdr:cNvPr id="262" name="テキスト ボックス 261"/>
        <xdr:cNvSpPr txBox="1"/>
      </xdr:nvSpPr>
      <xdr:spPr>
        <a:xfrm>
          <a:off x="14084300" y="13875385"/>
          <a:ext cx="7359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87</xdr:row>
      <xdr:rowOff>151130</xdr:rowOff>
    </xdr:from>
    <xdr:to xmlns:xdr="http://schemas.openxmlformats.org/drawingml/2006/spreadsheetDrawing">
      <xdr:col>72</xdr:col>
      <xdr:colOff>186690</xdr:colOff>
      <xdr:row>88</xdr:row>
      <xdr:rowOff>33655</xdr:rowOff>
    </xdr:to>
    <xdr:cxnSp macro="">
      <xdr:nvCxnSpPr>
        <xdr:cNvPr id="263" name="直線コネクタ 262"/>
        <xdr:cNvCxnSpPr/>
      </xdr:nvCxnSpPr>
      <xdr:spPr>
        <a:xfrm flipV="1">
          <a:off x="12847320" y="14514830"/>
          <a:ext cx="7810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66040</xdr:rowOff>
    </xdr:from>
    <xdr:to xmlns:xdr="http://schemas.openxmlformats.org/drawingml/2006/spreadsheetDrawing">
      <xdr:col>73</xdr:col>
      <xdr:colOff>44450</xdr:colOff>
      <xdr:row>85</xdr:row>
      <xdr:rowOff>165100</xdr:rowOff>
    </xdr:to>
    <xdr:sp macro="" textlink="">
      <xdr:nvSpPr>
        <xdr:cNvPr id="264" name="フローチャート: 判断 263"/>
        <xdr:cNvSpPr/>
      </xdr:nvSpPr>
      <xdr:spPr>
        <a:xfrm>
          <a:off x="13594080" y="1409954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6985</xdr:rowOff>
    </xdr:from>
    <xdr:ext cx="758825" cy="253365"/>
    <xdr:sp macro="" textlink="">
      <xdr:nvSpPr>
        <xdr:cNvPr id="265" name="テキスト ボックス 264"/>
        <xdr:cNvSpPr txBox="1"/>
      </xdr:nvSpPr>
      <xdr:spPr>
        <a:xfrm>
          <a:off x="13286740" y="1387538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88</xdr:row>
      <xdr:rowOff>0</xdr:rowOff>
    </xdr:from>
    <xdr:to xmlns:xdr="http://schemas.openxmlformats.org/drawingml/2006/spreadsheetDrawing">
      <xdr:col>68</xdr:col>
      <xdr:colOff>152400</xdr:colOff>
      <xdr:row>88</xdr:row>
      <xdr:rowOff>33655</xdr:rowOff>
    </xdr:to>
    <xdr:cxnSp macro="">
      <xdr:nvCxnSpPr>
        <xdr:cNvPr id="266" name="直線コネクタ 265"/>
        <xdr:cNvCxnSpPr/>
      </xdr:nvCxnSpPr>
      <xdr:spPr>
        <a:xfrm>
          <a:off x="12049760" y="14528800"/>
          <a:ext cx="79756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66040</xdr:rowOff>
    </xdr:from>
    <xdr:to xmlns:xdr="http://schemas.openxmlformats.org/drawingml/2006/spreadsheetDrawing">
      <xdr:col>68</xdr:col>
      <xdr:colOff>186690</xdr:colOff>
      <xdr:row>85</xdr:row>
      <xdr:rowOff>165100</xdr:rowOff>
    </xdr:to>
    <xdr:sp macro="" textlink="">
      <xdr:nvSpPr>
        <xdr:cNvPr id="267" name="フローチャート: 判断 266"/>
        <xdr:cNvSpPr/>
      </xdr:nvSpPr>
      <xdr:spPr>
        <a:xfrm>
          <a:off x="12796520" y="14099540"/>
          <a:ext cx="850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186690</xdr:colOff>
      <xdr:row>84</xdr:row>
      <xdr:rowOff>6985</xdr:rowOff>
    </xdr:from>
    <xdr:ext cx="762000" cy="253365"/>
    <xdr:sp macro="" textlink="">
      <xdr:nvSpPr>
        <xdr:cNvPr id="268" name="テキスト ボックス 267"/>
        <xdr:cNvSpPr txBox="1"/>
      </xdr:nvSpPr>
      <xdr:spPr>
        <a:xfrm>
          <a:off x="12508230" y="138753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50165</xdr:rowOff>
    </xdr:from>
    <xdr:to xmlns:xdr="http://schemas.openxmlformats.org/drawingml/2006/spreadsheetDrawing">
      <xdr:col>64</xdr:col>
      <xdr:colOff>152400</xdr:colOff>
      <xdr:row>86</xdr:row>
      <xdr:rowOff>149225</xdr:rowOff>
    </xdr:to>
    <xdr:sp macro="" textlink="">
      <xdr:nvSpPr>
        <xdr:cNvPr id="269" name="フローチャート: 判断 268"/>
        <xdr:cNvSpPr/>
      </xdr:nvSpPr>
      <xdr:spPr>
        <a:xfrm>
          <a:off x="11998960" y="142487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159385</xdr:rowOff>
    </xdr:from>
    <xdr:ext cx="762000" cy="249555"/>
    <xdr:sp macro="" textlink="">
      <xdr:nvSpPr>
        <xdr:cNvPr id="270" name="テキスト ボックス 269"/>
        <xdr:cNvSpPr txBox="1"/>
      </xdr:nvSpPr>
      <xdr:spPr>
        <a:xfrm>
          <a:off x="11714480" y="140277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34925</xdr:rowOff>
    </xdr:from>
    <xdr:ext cx="762000" cy="250190"/>
    <xdr:sp macro="" textlink="">
      <xdr:nvSpPr>
        <xdr:cNvPr id="271" name="テキスト ボックス 270"/>
        <xdr:cNvSpPr txBox="1"/>
      </xdr:nvSpPr>
      <xdr:spPr>
        <a:xfrm>
          <a:off x="14973300" y="152241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34925</xdr:rowOff>
    </xdr:from>
    <xdr:ext cx="762000" cy="250190"/>
    <xdr:sp macro="" textlink="">
      <xdr:nvSpPr>
        <xdr:cNvPr id="272" name="テキスト ボックス 271"/>
        <xdr:cNvSpPr txBox="1"/>
      </xdr:nvSpPr>
      <xdr:spPr>
        <a:xfrm>
          <a:off x="14226540" y="152241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186690</xdr:colOff>
      <xdr:row>92</xdr:row>
      <xdr:rowOff>34925</xdr:rowOff>
    </xdr:from>
    <xdr:ext cx="762000" cy="250190"/>
    <xdr:sp macro="" textlink="">
      <xdr:nvSpPr>
        <xdr:cNvPr id="273" name="テキスト ボックス 272"/>
        <xdr:cNvSpPr txBox="1"/>
      </xdr:nvSpPr>
      <xdr:spPr>
        <a:xfrm>
          <a:off x="13441680" y="152241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34925</xdr:rowOff>
    </xdr:from>
    <xdr:ext cx="758190" cy="250190"/>
    <xdr:sp macro="" textlink="">
      <xdr:nvSpPr>
        <xdr:cNvPr id="274" name="テキスト ボックス 273"/>
        <xdr:cNvSpPr txBox="1"/>
      </xdr:nvSpPr>
      <xdr:spPr>
        <a:xfrm>
          <a:off x="12654280" y="1522412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34925</xdr:rowOff>
    </xdr:from>
    <xdr:ext cx="762000" cy="250190"/>
    <xdr:sp macro="" textlink="">
      <xdr:nvSpPr>
        <xdr:cNvPr id="275" name="テキスト ボックス 274"/>
        <xdr:cNvSpPr txBox="1"/>
      </xdr:nvSpPr>
      <xdr:spPr>
        <a:xfrm>
          <a:off x="11856720" y="152241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186690</xdr:colOff>
      <xdr:row>87</xdr:row>
      <xdr:rowOff>67945</xdr:rowOff>
    </xdr:from>
    <xdr:to xmlns:xdr="http://schemas.openxmlformats.org/drawingml/2006/spreadsheetDrawing">
      <xdr:col>81</xdr:col>
      <xdr:colOff>95250</xdr:colOff>
      <xdr:row>87</xdr:row>
      <xdr:rowOff>165100</xdr:rowOff>
    </xdr:to>
    <xdr:sp macro="" textlink="">
      <xdr:nvSpPr>
        <xdr:cNvPr id="276" name="楕円 275"/>
        <xdr:cNvSpPr/>
      </xdr:nvSpPr>
      <xdr:spPr>
        <a:xfrm>
          <a:off x="15121890" y="14431645"/>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87</xdr:row>
      <xdr:rowOff>40005</xdr:rowOff>
    </xdr:from>
    <xdr:ext cx="758825" cy="253365"/>
    <xdr:sp macro="" textlink="">
      <xdr:nvSpPr>
        <xdr:cNvPr id="277" name="給与水準   （国との比較）該当値テキスト"/>
        <xdr:cNvSpPr txBox="1"/>
      </xdr:nvSpPr>
      <xdr:spPr>
        <a:xfrm>
          <a:off x="15255240" y="1440370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186690</xdr:colOff>
      <xdr:row>87</xdr:row>
      <xdr:rowOff>84455</xdr:rowOff>
    </xdr:from>
    <xdr:to xmlns:xdr="http://schemas.openxmlformats.org/drawingml/2006/spreadsheetDrawing">
      <xdr:col>77</xdr:col>
      <xdr:colOff>95250</xdr:colOff>
      <xdr:row>88</xdr:row>
      <xdr:rowOff>17145</xdr:rowOff>
    </xdr:to>
    <xdr:sp macro="" textlink="">
      <xdr:nvSpPr>
        <xdr:cNvPr id="278" name="楕円 277"/>
        <xdr:cNvSpPr/>
      </xdr:nvSpPr>
      <xdr:spPr>
        <a:xfrm>
          <a:off x="14375130" y="1444815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88</xdr:row>
      <xdr:rowOff>1270</xdr:rowOff>
    </xdr:from>
    <xdr:ext cx="735965" cy="253365"/>
    <xdr:sp macro="" textlink="">
      <xdr:nvSpPr>
        <xdr:cNvPr id="279" name="テキスト ボックス 278"/>
        <xdr:cNvSpPr txBox="1"/>
      </xdr:nvSpPr>
      <xdr:spPr>
        <a:xfrm>
          <a:off x="14084300" y="14530070"/>
          <a:ext cx="7359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87</xdr:row>
      <xdr:rowOff>100965</xdr:rowOff>
    </xdr:from>
    <xdr:to xmlns:xdr="http://schemas.openxmlformats.org/drawingml/2006/spreadsheetDrawing">
      <xdr:col>73</xdr:col>
      <xdr:colOff>44450</xdr:colOff>
      <xdr:row>88</xdr:row>
      <xdr:rowOff>33020</xdr:rowOff>
    </xdr:to>
    <xdr:sp macro="" textlink="">
      <xdr:nvSpPr>
        <xdr:cNvPr id="280" name="楕円 279"/>
        <xdr:cNvSpPr/>
      </xdr:nvSpPr>
      <xdr:spPr>
        <a:xfrm>
          <a:off x="13594080" y="14464665"/>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88</xdr:row>
      <xdr:rowOff>17780</xdr:rowOff>
    </xdr:from>
    <xdr:ext cx="758825" cy="252095"/>
    <xdr:sp macro="" textlink="">
      <xdr:nvSpPr>
        <xdr:cNvPr id="281" name="テキスト ボックス 280"/>
        <xdr:cNvSpPr txBox="1"/>
      </xdr:nvSpPr>
      <xdr:spPr>
        <a:xfrm>
          <a:off x="13286740" y="14546580"/>
          <a:ext cx="7588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87</xdr:row>
      <xdr:rowOff>151130</xdr:rowOff>
    </xdr:from>
    <xdr:to xmlns:xdr="http://schemas.openxmlformats.org/drawingml/2006/spreadsheetDrawing">
      <xdr:col>68</xdr:col>
      <xdr:colOff>186690</xdr:colOff>
      <xdr:row>88</xdr:row>
      <xdr:rowOff>83185</xdr:rowOff>
    </xdr:to>
    <xdr:sp macro="" textlink="">
      <xdr:nvSpPr>
        <xdr:cNvPr id="282" name="楕円 281"/>
        <xdr:cNvSpPr/>
      </xdr:nvSpPr>
      <xdr:spPr>
        <a:xfrm>
          <a:off x="12796520" y="14514830"/>
          <a:ext cx="8509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186690</xdr:colOff>
      <xdr:row>88</xdr:row>
      <xdr:rowOff>68580</xdr:rowOff>
    </xdr:from>
    <xdr:ext cx="762000" cy="250190"/>
    <xdr:sp macro="" textlink="">
      <xdr:nvSpPr>
        <xdr:cNvPr id="283" name="テキスト ボックス 282"/>
        <xdr:cNvSpPr txBox="1"/>
      </xdr:nvSpPr>
      <xdr:spPr>
        <a:xfrm>
          <a:off x="12508230" y="14597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117475</xdr:rowOff>
    </xdr:from>
    <xdr:to xmlns:xdr="http://schemas.openxmlformats.org/drawingml/2006/spreadsheetDrawing">
      <xdr:col>64</xdr:col>
      <xdr:colOff>152400</xdr:colOff>
      <xdr:row>88</xdr:row>
      <xdr:rowOff>50165</xdr:rowOff>
    </xdr:to>
    <xdr:sp macro="" textlink="">
      <xdr:nvSpPr>
        <xdr:cNvPr id="284" name="楕円 283"/>
        <xdr:cNvSpPr/>
      </xdr:nvSpPr>
      <xdr:spPr>
        <a:xfrm>
          <a:off x="11998960" y="14481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88</xdr:row>
      <xdr:rowOff>34925</xdr:rowOff>
    </xdr:from>
    <xdr:ext cx="762000" cy="250190"/>
    <xdr:sp macro="" textlink="">
      <xdr:nvSpPr>
        <xdr:cNvPr id="285" name="テキスト ボックス 284"/>
        <xdr:cNvSpPr txBox="1"/>
      </xdr:nvSpPr>
      <xdr:spPr>
        <a:xfrm>
          <a:off x="11714480" y="145637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80645</xdr:rowOff>
    </xdr:from>
    <xdr:to xmlns:xdr="http://schemas.openxmlformats.org/drawingml/2006/spreadsheetDrawing">
      <xdr:col>85</xdr:col>
      <xdr:colOff>95250</xdr:colOff>
      <xdr:row>53</xdr:row>
      <xdr:rowOff>55880</xdr:rowOff>
    </xdr:to>
    <xdr:sp macro="" textlink="">
      <xdr:nvSpPr>
        <xdr:cNvPr id="286" name="正方形/長方形 285"/>
        <xdr:cNvSpPr/>
      </xdr:nvSpPr>
      <xdr:spPr>
        <a:xfrm>
          <a:off x="11432540" y="8500745"/>
          <a:ext cx="45313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99060</xdr:rowOff>
    </xdr:from>
    <xdr:ext cx="2259330" cy="302260"/>
    <xdr:sp macro="" textlink="">
      <xdr:nvSpPr>
        <xdr:cNvPr id="287" name="テキスト ボックス 286"/>
        <xdr:cNvSpPr txBox="1"/>
      </xdr:nvSpPr>
      <xdr:spPr>
        <a:xfrm>
          <a:off x="11906250" y="8849360"/>
          <a:ext cx="225933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74295</xdr:rowOff>
    </xdr:from>
    <xdr:ext cx="1647190" cy="347980"/>
    <xdr:sp macro="" textlink="">
      <xdr:nvSpPr>
        <xdr:cNvPr id="288" name="テキスト ボックス 287"/>
        <xdr:cNvSpPr txBox="1"/>
      </xdr:nvSpPr>
      <xdr:spPr>
        <a:xfrm>
          <a:off x="14022070" y="8824595"/>
          <a:ext cx="1647190" cy="347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[8.43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161925</xdr:rowOff>
    </xdr:from>
    <xdr:to xmlns:xdr="http://schemas.openxmlformats.org/drawingml/2006/spreadsheetDrawing">
      <xdr:col>93</xdr:col>
      <xdr:colOff>6350</xdr:colOff>
      <xdr:row>54</xdr:row>
      <xdr:rowOff>74295</xdr:rowOff>
    </xdr:to>
    <xdr:sp macro="" textlink="">
      <xdr:nvSpPr>
        <xdr:cNvPr id="289" name="正方形/長方形 288"/>
        <xdr:cNvSpPr/>
      </xdr:nvSpPr>
      <xdr:spPr>
        <a:xfrm>
          <a:off x="16027400" y="8747125"/>
          <a:ext cx="134112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93345</xdr:rowOff>
    </xdr:to>
    <xdr:sp macro="" textlink="">
      <xdr:nvSpPr>
        <xdr:cNvPr id="290" name="正方形/長方形 289"/>
        <xdr:cNvSpPr/>
      </xdr:nvSpPr>
      <xdr:spPr>
        <a:xfrm>
          <a:off x="16027400" y="892810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161925</xdr:rowOff>
    </xdr:from>
    <xdr:to xmlns:xdr="http://schemas.openxmlformats.org/drawingml/2006/spreadsheetDrawing">
      <xdr:col>99</xdr:col>
      <xdr:colOff>146050</xdr:colOff>
      <xdr:row>54</xdr:row>
      <xdr:rowOff>74295</xdr:rowOff>
    </xdr:to>
    <xdr:sp macro="" textlink="">
      <xdr:nvSpPr>
        <xdr:cNvPr id="291" name="正方形/長方形 290"/>
        <xdr:cNvSpPr/>
      </xdr:nvSpPr>
      <xdr:spPr>
        <a:xfrm>
          <a:off x="17495520" y="8747125"/>
          <a:ext cx="113284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93345</xdr:rowOff>
    </xdr:to>
    <xdr:sp macro="" textlink="">
      <xdr:nvSpPr>
        <xdr:cNvPr id="292" name="正方形/長方形 291"/>
        <xdr:cNvSpPr/>
      </xdr:nvSpPr>
      <xdr:spPr>
        <a:xfrm>
          <a:off x="17495520" y="8928100"/>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161925</xdr:rowOff>
    </xdr:from>
    <xdr:to xmlns:xdr="http://schemas.openxmlformats.org/drawingml/2006/spreadsheetDrawing">
      <xdr:col>106</xdr:col>
      <xdr:colOff>139700</xdr:colOff>
      <xdr:row>54</xdr:row>
      <xdr:rowOff>74295</xdr:rowOff>
    </xdr:to>
    <xdr:sp macro="" textlink="">
      <xdr:nvSpPr>
        <xdr:cNvPr id="293" name="正方形/長方形 292"/>
        <xdr:cNvSpPr/>
      </xdr:nvSpPr>
      <xdr:spPr>
        <a:xfrm>
          <a:off x="18796000" y="8747125"/>
          <a:ext cx="113284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93345</xdr:rowOff>
    </xdr:to>
    <xdr:sp macro="" textlink="">
      <xdr:nvSpPr>
        <xdr:cNvPr id="294" name="正方形/長方形 293"/>
        <xdr:cNvSpPr/>
      </xdr:nvSpPr>
      <xdr:spPr>
        <a:xfrm>
          <a:off x="18796000" y="8928100"/>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macro="" textlink="">
      <xdr:nvSpPr>
        <xdr:cNvPr id="295" name="正方形/長方形 294"/>
        <xdr:cNvSpPr/>
      </xdr:nvSpPr>
      <xdr:spPr>
        <a:xfrm>
          <a:off x="11432540" y="9235440"/>
          <a:ext cx="4531360" cy="23215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115</xdr:col>
      <xdr:colOff>31750</xdr:colOff>
      <xdr:row>70</xdr:row>
      <xdr:rowOff>0</xdr:rowOff>
    </xdr:to>
    <xdr:sp macro="" textlink="">
      <xdr:nvSpPr>
        <xdr:cNvPr id="296" name="正方形/長方形 295"/>
        <xdr:cNvSpPr/>
      </xdr:nvSpPr>
      <xdr:spPr>
        <a:xfrm>
          <a:off x="16131540" y="9235440"/>
          <a:ext cx="5369560" cy="23215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104</xdr:col>
      <xdr:colOff>114300</xdr:colOff>
      <xdr:row>57</xdr:row>
      <xdr:rowOff>68580</xdr:rowOff>
    </xdr:to>
    <xdr:sp macro="" textlink="">
      <xdr:nvSpPr>
        <xdr:cNvPr id="297" name="正方形/長方形 296"/>
        <xdr:cNvSpPr/>
      </xdr:nvSpPr>
      <xdr:spPr>
        <a:xfrm>
          <a:off x="16131540" y="9235440"/>
          <a:ext cx="33985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186690</xdr:colOff>
      <xdr:row>57</xdr:row>
      <xdr:rowOff>130175</xdr:rowOff>
    </xdr:from>
    <xdr:to xmlns:xdr="http://schemas.openxmlformats.org/drawingml/2006/spreadsheetDrawing">
      <xdr:col>114</xdr:col>
      <xdr:colOff>114300</xdr:colOff>
      <xdr:row>69</xdr:row>
      <xdr:rowOff>106045</xdr:rowOff>
    </xdr:to>
    <xdr:sp macro="" textlink="" fLocksText="0">
      <xdr:nvSpPr>
        <xdr:cNvPr id="298" name="テキスト ボックス 297"/>
        <xdr:cNvSpPr txBox="1"/>
      </xdr:nvSpPr>
      <xdr:spPr>
        <a:xfrm>
          <a:off x="16242030" y="9540875"/>
          <a:ext cx="515493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前年度比で</a:t>
          </a:r>
          <a:r>
            <a:rPr kumimoji="1" lang="en-US" altLang="ja-JP" sz="1300">
              <a:latin typeface="ＭＳ Ｐゴシック"/>
              <a:ea typeface="ＭＳ Ｐゴシック"/>
            </a:rPr>
            <a:t>0.12</a:t>
          </a:r>
          <a:r>
            <a:rPr kumimoji="1" lang="ja-JP" altLang="en-US" sz="1300">
              <a:latin typeface="ＭＳ Ｐゴシック"/>
              <a:ea typeface="ＭＳ Ｐゴシック"/>
            </a:rPr>
            <a:t>ポイント増加している。職員数については，市独自の定員適正化計画に基づく定員管理により，年度間の多寡はあるもののほぼ横ばいで推移しているが，分母となる人口が減少していることにより指標が上昇している。引き続き，適正な定員管理を行うとともに，職員の能力向上のための研修や事務事業の効率化などにより，行政サービスの維持・質の向上を図る。</a:t>
          </a:r>
        </a:p>
      </xdr:txBody>
    </xdr:sp>
    <xdr:clientData/>
  </xdr:twoCellAnchor>
  <xdr:oneCellAnchor>
    <xdr:from xmlns:xdr="http://schemas.openxmlformats.org/drawingml/2006/spreadsheetDrawing">
      <xdr:col>61</xdr:col>
      <xdr:colOff>6350</xdr:colOff>
      <xdr:row>54</xdr:row>
      <xdr:rowOff>136525</xdr:rowOff>
    </xdr:from>
    <xdr:ext cx="346710" cy="220345"/>
    <xdr:sp macro="" textlink="">
      <xdr:nvSpPr>
        <xdr:cNvPr id="299" name="テキスト ボックス 298"/>
        <xdr:cNvSpPr txBox="1"/>
      </xdr:nvSpPr>
      <xdr:spPr>
        <a:xfrm>
          <a:off x="11394440" y="905192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0" name="直線コネクタ 299"/>
        <xdr:cNvCxnSpPr/>
      </xdr:nvCxnSpPr>
      <xdr:spPr>
        <a:xfrm>
          <a:off x="11432540" y="1155700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28575</xdr:rowOff>
    </xdr:from>
    <xdr:ext cx="758190" cy="249555"/>
    <xdr:sp macro="" textlink="">
      <xdr:nvSpPr>
        <xdr:cNvPr id="301" name="テキスト ボックス 300"/>
        <xdr:cNvSpPr txBox="1"/>
      </xdr:nvSpPr>
      <xdr:spPr>
        <a:xfrm>
          <a:off x="10761980" y="1142047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165100</xdr:rowOff>
    </xdr:from>
    <xdr:to xmlns:xdr="http://schemas.openxmlformats.org/drawingml/2006/spreadsheetDrawing">
      <xdr:col>85</xdr:col>
      <xdr:colOff>95250</xdr:colOff>
      <xdr:row>67</xdr:row>
      <xdr:rowOff>165100</xdr:rowOff>
    </xdr:to>
    <xdr:cxnSp macro="">
      <xdr:nvCxnSpPr>
        <xdr:cNvPr id="302" name="直線コネクタ 301"/>
        <xdr:cNvCxnSpPr/>
      </xdr:nvCxnSpPr>
      <xdr:spPr>
        <a:xfrm>
          <a:off x="11432540" y="1122680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26670</xdr:rowOff>
    </xdr:from>
    <xdr:ext cx="758190" cy="252730"/>
    <xdr:sp macro="" textlink="">
      <xdr:nvSpPr>
        <xdr:cNvPr id="303" name="テキスト ボックス 302"/>
        <xdr:cNvSpPr txBox="1"/>
      </xdr:nvSpPr>
      <xdr:spPr>
        <a:xfrm>
          <a:off x="10761980" y="1108837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163830</xdr:rowOff>
    </xdr:from>
    <xdr:to xmlns:xdr="http://schemas.openxmlformats.org/drawingml/2006/spreadsheetDrawing">
      <xdr:col>85</xdr:col>
      <xdr:colOff>95250</xdr:colOff>
      <xdr:row>65</xdr:row>
      <xdr:rowOff>163830</xdr:rowOff>
    </xdr:to>
    <xdr:cxnSp macro="">
      <xdr:nvCxnSpPr>
        <xdr:cNvPr id="304" name="直線コネクタ 303"/>
        <xdr:cNvCxnSpPr/>
      </xdr:nvCxnSpPr>
      <xdr:spPr>
        <a:xfrm>
          <a:off x="11432540" y="1089533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24765</xdr:rowOff>
    </xdr:from>
    <xdr:ext cx="758190" cy="252730"/>
    <xdr:sp macro="" textlink="">
      <xdr:nvSpPr>
        <xdr:cNvPr id="305" name="テキスト ボックス 304"/>
        <xdr:cNvSpPr txBox="1"/>
      </xdr:nvSpPr>
      <xdr:spPr>
        <a:xfrm>
          <a:off x="10761980" y="10756265"/>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162560</xdr:rowOff>
    </xdr:from>
    <xdr:to xmlns:xdr="http://schemas.openxmlformats.org/drawingml/2006/spreadsheetDrawing">
      <xdr:col>85</xdr:col>
      <xdr:colOff>95250</xdr:colOff>
      <xdr:row>63</xdr:row>
      <xdr:rowOff>162560</xdr:rowOff>
    </xdr:to>
    <xdr:cxnSp macro="">
      <xdr:nvCxnSpPr>
        <xdr:cNvPr id="306" name="直線コネクタ 305"/>
        <xdr:cNvCxnSpPr/>
      </xdr:nvCxnSpPr>
      <xdr:spPr>
        <a:xfrm>
          <a:off x="11432540" y="1056386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22860</xdr:rowOff>
    </xdr:from>
    <xdr:ext cx="758190" cy="252730"/>
    <xdr:sp macro="" textlink="">
      <xdr:nvSpPr>
        <xdr:cNvPr id="307" name="テキスト ボックス 306"/>
        <xdr:cNvSpPr txBox="1"/>
      </xdr:nvSpPr>
      <xdr:spPr>
        <a:xfrm>
          <a:off x="10761980" y="1042416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161290</xdr:rowOff>
    </xdr:from>
    <xdr:to xmlns:xdr="http://schemas.openxmlformats.org/drawingml/2006/spreadsheetDrawing">
      <xdr:col>85</xdr:col>
      <xdr:colOff>95250</xdr:colOff>
      <xdr:row>61</xdr:row>
      <xdr:rowOff>161290</xdr:rowOff>
    </xdr:to>
    <xdr:cxnSp macro="">
      <xdr:nvCxnSpPr>
        <xdr:cNvPr id="308" name="直線コネクタ 307"/>
        <xdr:cNvCxnSpPr/>
      </xdr:nvCxnSpPr>
      <xdr:spPr>
        <a:xfrm>
          <a:off x="11432540" y="1023239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21590</xdr:rowOff>
    </xdr:from>
    <xdr:ext cx="758190" cy="252095"/>
    <xdr:sp macro="" textlink="">
      <xdr:nvSpPr>
        <xdr:cNvPr id="309" name="テキスト ボックス 308"/>
        <xdr:cNvSpPr txBox="1"/>
      </xdr:nvSpPr>
      <xdr:spPr>
        <a:xfrm>
          <a:off x="10761980" y="10092690"/>
          <a:ext cx="7581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159385</xdr:rowOff>
    </xdr:from>
    <xdr:to xmlns:xdr="http://schemas.openxmlformats.org/drawingml/2006/spreadsheetDrawing">
      <xdr:col>85</xdr:col>
      <xdr:colOff>95250</xdr:colOff>
      <xdr:row>59</xdr:row>
      <xdr:rowOff>159385</xdr:rowOff>
    </xdr:to>
    <xdr:cxnSp macro="">
      <xdr:nvCxnSpPr>
        <xdr:cNvPr id="310" name="直線コネクタ 309"/>
        <xdr:cNvCxnSpPr/>
      </xdr:nvCxnSpPr>
      <xdr:spPr>
        <a:xfrm>
          <a:off x="11432540" y="990028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19685</xdr:rowOff>
    </xdr:from>
    <xdr:ext cx="758190" cy="252730"/>
    <xdr:sp macro="" textlink="">
      <xdr:nvSpPr>
        <xdr:cNvPr id="311" name="テキスト ボックス 310"/>
        <xdr:cNvSpPr txBox="1"/>
      </xdr:nvSpPr>
      <xdr:spPr>
        <a:xfrm>
          <a:off x="10761980" y="9760585"/>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156845</xdr:rowOff>
    </xdr:from>
    <xdr:to xmlns:xdr="http://schemas.openxmlformats.org/drawingml/2006/spreadsheetDrawing">
      <xdr:col>85</xdr:col>
      <xdr:colOff>95250</xdr:colOff>
      <xdr:row>57</xdr:row>
      <xdr:rowOff>156845</xdr:rowOff>
    </xdr:to>
    <xdr:cxnSp macro="">
      <xdr:nvCxnSpPr>
        <xdr:cNvPr id="312" name="直線コネクタ 311"/>
        <xdr:cNvCxnSpPr/>
      </xdr:nvCxnSpPr>
      <xdr:spPr>
        <a:xfrm>
          <a:off x="11432540" y="956754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17780</xdr:rowOff>
    </xdr:from>
    <xdr:ext cx="758190" cy="252095"/>
    <xdr:sp macro="" textlink="">
      <xdr:nvSpPr>
        <xdr:cNvPr id="313" name="テキスト ボックス 312"/>
        <xdr:cNvSpPr txBox="1"/>
      </xdr:nvSpPr>
      <xdr:spPr>
        <a:xfrm>
          <a:off x="10761980" y="9428480"/>
          <a:ext cx="7581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55</xdr:row>
      <xdr:rowOff>154940</xdr:rowOff>
    </xdr:to>
    <xdr:cxnSp macro="">
      <xdr:nvCxnSpPr>
        <xdr:cNvPr id="314" name="直線コネクタ 313"/>
        <xdr:cNvCxnSpPr/>
      </xdr:nvCxnSpPr>
      <xdr:spPr>
        <a:xfrm>
          <a:off x="11432540" y="923544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17145</xdr:rowOff>
    </xdr:from>
    <xdr:ext cx="758190" cy="249555"/>
    <xdr:sp macro="" textlink="">
      <xdr:nvSpPr>
        <xdr:cNvPr id="315" name="テキスト ボックス 314"/>
        <xdr:cNvSpPr txBox="1"/>
      </xdr:nvSpPr>
      <xdr:spPr>
        <a:xfrm>
          <a:off x="10761980" y="909764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macro="" textlink="">
      <xdr:nvSpPr>
        <xdr:cNvPr id="316" name="定員管理の状況グラフ枠"/>
        <xdr:cNvSpPr/>
      </xdr:nvSpPr>
      <xdr:spPr>
        <a:xfrm>
          <a:off x="11432540" y="9235440"/>
          <a:ext cx="4531360" cy="23215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41910</xdr:rowOff>
    </xdr:from>
    <xdr:to xmlns:xdr="http://schemas.openxmlformats.org/drawingml/2006/spreadsheetDrawing">
      <xdr:col>81</xdr:col>
      <xdr:colOff>44450</xdr:colOff>
      <xdr:row>66</xdr:row>
      <xdr:rowOff>151130</xdr:rowOff>
    </xdr:to>
    <xdr:cxnSp macro="">
      <xdr:nvCxnSpPr>
        <xdr:cNvPr id="317" name="直線コネクタ 316"/>
        <xdr:cNvCxnSpPr/>
      </xdr:nvCxnSpPr>
      <xdr:spPr>
        <a:xfrm flipV="1">
          <a:off x="15166340" y="9782810"/>
          <a:ext cx="0" cy="12649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124460</xdr:rowOff>
    </xdr:from>
    <xdr:ext cx="758825" cy="249555"/>
    <xdr:sp macro="" textlink="">
      <xdr:nvSpPr>
        <xdr:cNvPr id="318" name="定員管理の状況最小値テキスト"/>
        <xdr:cNvSpPr txBox="1"/>
      </xdr:nvSpPr>
      <xdr:spPr>
        <a:xfrm>
          <a:off x="15255240" y="11021060"/>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151130</xdr:rowOff>
    </xdr:from>
    <xdr:to xmlns:xdr="http://schemas.openxmlformats.org/drawingml/2006/spreadsheetDrawing">
      <xdr:col>81</xdr:col>
      <xdr:colOff>133350</xdr:colOff>
      <xdr:row>66</xdr:row>
      <xdr:rowOff>151130</xdr:rowOff>
    </xdr:to>
    <xdr:cxnSp macro="">
      <xdr:nvCxnSpPr>
        <xdr:cNvPr id="319" name="直線コネクタ 318"/>
        <xdr:cNvCxnSpPr/>
      </xdr:nvCxnSpPr>
      <xdr:spPr>
        <a:xfrm>
          <a:off x="15100300" y="110477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127000</xdr:rowOff>
    </xdr:from>
    <xdr:ext cx="758825" cy="249555"/>
    <xdr:sp macro="" textlink="">
      <xdr:nvSpPr>
        <xdr:cNvPr id="320" name="定員管理の状況最大値テキスト"/>
        <xdr:cNvSpPr txBox="1"/>
      </xdr:nvSpPr>
      <xdr:spPr>
        <a:xfrm>
          <a:off x="15255240" y="9537700"/>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41910</xdr:rowOff>
    </xdr:from>
    <xdr:to xmlns:xdr="http://schemas.openxmlformats.org/drawingml/2006/spreadsheetDrawing">
      <xdr:col>81</xdr:col>
      <xdr:colOff>133350</xdr:colOff>
      <xdr:row>59</xdr:row>
      <xdr:rowOff>41910</xdr:rowOff>
    </xdr:to>
    <xdr:cxnSp macro="">
      <xdr:nvCxnSpPr>
        <xdr:cNvPr id="321" name="直線コネクタ 320"/>
        <xdr:cNvCxnSpPr/>
      </xdr:nvCxnSpPr>
      <xdr:spPr>
        <a:xfrm>
          <a:off x="15100300" y="97828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61</xdr:row>
      <xdr:rowOff>83185</xdr:rowOff>
    </xdr:from>
    <xdr:to xmlns:xdr="http://schemas.openxmlformats.org/drawingml/2006/spreadsheetDrawing">
      <xdr:col>81</xdr:col>
      <xdr:colOff>44450</xdr:colOff>
      <xdr:row>61</xdr:row>
      <xdr:rowOff>95885</xdr:rowOff>
    </xdr:to>
    <xdr:cxnSp macro="">
      <xdr:nvCxnSpPr>
        <xdr:cNvPr id="322" name="直線コネクタ 321"/>
        <xdr:cNvCxnSpPr/>
      </xdr:nvCxnSpPr>
      <xdr:spPr>
        <a:xfrm>
          <a:off x="14419580" y="10154285"/>
          <a:ext cx="7467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102870</xdr:rowOff>
    </xdr:from>
    <xdr:ext cx="758825" cy="250190"/>
    <xdr:sp macro="" textlink="">
      <xdr:nvSpPr>
        <xdr:cNvPr id="323" name="定員管理の状況平均値テキスト"/>
        <xdr:cNvSpPr txBox="1"/>
      </xdr:nvSpPr>
      <xdr:spPr>
        <a:xfrm>
          <a:off x="15255240" y="10173970"/>
          <a:ext cx="7588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186690</xdr:colOff>
      <xdr:row>61</xdr:row>
      <xdr:rowOff>129540</xdr:rowOff>
    </xdr:from>
    <xdr:to xmlns:xdr="http://schemas.openxmlformats.org/drawingml/2006/spreadsheetDrawing">
      <xdr:col>81</xdr:col>
      <xdr:colOff>95250</xdr:colOff>
      <xdr:row>62</xdr:row>
      <xdr:rowOff>61595</xdr:rowOff>
    </xdr:to>
    <xdr:sp macro="" textlink="">
      <xdr:nvSpPr>
        <xdr:cNvPr id="324" name="フローチャート: 判断 323"/>
        <xdr:cNvSpPr/>
      </xdr:nvSpPr>
      <xdr:spPr>
        <a:xfrm>
          <a:off x="15121890" y="10200640"/>
          <a:ext cx="952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186690</xdr:colOff>
      <xdr:row>61</xdr:row>
      <xdr:rowOff>47625</xdr:rowOff>
    </xdr:from>
    <xdr:to xmlns:xdr="http://schemas.openxmlformats.org/drawingml/2006/spreadsheetDrawing">
      <xdr:col>77</xdr:col>
      <xdr:colOff>44450</xdr:colOff>
      <xdr:row>61</xdr:row>
      <xdr:rowOff>83185</xdr:rowOff>
    </xdr:to>
    <xdr:cxnSp macro="">
      <xdr:nvCxnSpPr>
        <xdr:cNvPr id="325" name="直線コネクタ 324"/>
        <xdr:cNvCxnSpPr/>
      </xdr:nvCxnSpPr>
      <xdr:spPr>
        <a:xfrm>
          <a:off x="13628370" y="10118725"/>
          <a:ext cx="79121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186690</xdr:colOff>
      <xdr:row>61</xdr:row>
      <xdr:rowOff>111760</xdr:rowOff>
    </xdr:from>
    <xdr:to xmlns:xdr="http://schemas.openxmlformats.org/drawingml/2006/spreadsheetDrawing">
      <xdr:col>77</xdr:col>
      <xdr:colOff>95250</xdr:colOff>
      <xdr:row>62</xdr:row>
      <xdr:rowOff>43180</xdr:rowOff>
    </xdr:to>
    <xdr:sp macro="" textlink="">
      <xdr:nvSpPr>
        <xdr:cNvPr id="326" name="フローチャート: 判断 325"/>
        <xdr:cNvSpPr/>
      </xdr:nvSpPr>
      <xdr:spPr>
        <a:xfrm>
          <a:off x="14375130" y="10182860"/>
          <a:ext cx="952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28575</xdr:rowOff>
    </xdr:from>
    <xdr:ext cx="735965" cy="249555"/>
    <xdr:sp macro="" textlink="">
      <xdr:nvSpPr>
        <xdr:cNvPr id="327" name="テキスト ボックス 326"/>
        <xdr:cNvSpPr txBox="1"/>
      </xdr:nvSpPr>
      <xdr:spPr>
        <a:xfrm>
          <a:off x="14084300" y="10264775"/>
          <a:ext cx="7359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61</xdr:row>
      <xdr:rowOff>42545</xdr:rowOff>
    </xdr:from>
    <xdr:to xmlns:xdr="http://schemas.openxmlformats.org/drawingml/2006/spreadsheetDrawing">
      <xdr:col>72</xdr:col>
      <xdr:colOff>186690</xdr:colOff>
      <xdr:row>61</xdr:row>
      <xdr:rowOff>47625</xdr:rowOff>
    </xdr:to>
    <xdr:cxnSp macro="">
      <xdr:nvCxnSpPr>
        <xdr:cNvPr id="328" name="直線コネクタ 327"/>
        <xdr:cNvCxnSpPr/>
      </xdr:nvCxnSpPr>
      <xdr:spPr>
        <a:xfrm>
          <a:off x="12847320" y="10113645"/>
          <a:ext cx="7810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100330</xdr:rowOff>
    </xdr:from>
    <xdr:to xmlns:xdr="http://schemas.openxmlformats.org/drawingml/2006/spreadsheetDrawing">
      <xdr:col>73</xdr:col>
      <xdr:colOff>44450</xdr:colOff>
      <xdr:row>62</xdr:row>
      <xdr:rowOff>32385</xdr:rowOff>
    </xdr:to>
    <xdr:sp macro="" textlink="">
      <xdr:nvSpPr>
        <xdr:cNvPr id="329" name="フローチャート: 判断 328"/>
        <xdr:cNvSpPr/>
      </xdr:nvSpPr>
      <xdr:spPr>
        <a:xfrm>
          <a:off x="13594080" y="10171430"/>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17145</xdr:rowOff>
    </xdr:from>
    <xdr:ext cx="758825" cy="252730"/>
    <xdr:sp macro="" textlink="">
      <xdr:nvSpPr>
        <xdr:cNvPr id="330" name="テキスト ボックス 329"/>
        <xdr:cNvSpPr txBox="1"/>
      </xdr:nvSpPr>
      <xdr:spPr>
        <a:xfrm>
          <a:off x="13286740" y="1025334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61</xdr:row>
      <xdr:rowOff>25400</xdr:rowOff>
    </xdr:from>
    <xdr:to xmlns:xdr="http://schemas.openxmlformats.org/drawingml/2006/spreadsheetDrawing">
      <xdr:col>68</xdr:col>
      <xdr:colOff>152400</xdr:colOff>
      <xdr:row>61</xdr:row>
      <xdr:rowOff>42545</xdr:rowOff>
    </xdr:to>
    <xdr:cxnSp macro="">
      <xdr:nvCxnSpPr>
        <xdr:cNvPr id="331" name="直線コネクタ 330"/>
        <xdr:cNvCxnSpPr/>
      </xdr:nvCxnSpPr>
      <xdr:spPr>
        <a:xfrm>
          <a:off x="12049760" y="10096500"/>
          <a:ext cx="7975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93980</xdr:rowOff>
    </xdr:from>
    <xdr:to xmlns:xdr="http://schemas.openxmlformats.org/drawingml/2006/spreadsheetDrawing">
      <xdr:col>68</xdr:col>
      <xdr:colOff>186690</xdr:colOff>
      <xdr:row>62</xdr:row>
      <xdr:rowOff>25400</xdr:rowOff>
    </xdr:to>
    <xdr:sp macro="" textlink="">
      <xdr:nvSpPr>
        <xdr:cNvPr id="332" name="フローチャート: 判断 331"/>
        <xdr:cNvSpPr/>
      </xdr:nvSpPr>
      <xdr:spPr>
        <a:xfrm>
          <a:off x="12796520" y="10165080"/>
          <a:ext cx="8509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186690</xdr:colOff>
      <xdr:row>62</xdr:row>
      <xdr:rowOff>10795</xdr:rowOff>
    </xdr:from>
    <xdr:ext cx="762000" cy="249555"/>
    <xdr:sp macro="" textlink="">
      <xdr:nvSpPr>
        <xdr:cNvPr id="333" name="テキスト ボックス 332"/>
        <xdr:cNvSpPr txBox="1"/>
      </xdr:nvSpPr>
      <xdr:spPr>
        <a:xfrm>
          <a:off x="12508230" y="102469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57150</xdr:rowOff>
    </xdr:from>
    <xdr:to xmlns:xdr="http://schemas.openxmlformats.org/drawingml/2006/spreadsheetDrawing">
      <xdr:col>64</xdr:col>
      <xdr:colOff>152400</xdr:colOff>
      <xdr:row>61</xdr:row>
      <xdr:rowOff>156210</xdr:rowOff>
    </xdr:to>
    <xdr:sp macro="" textlink="">
      <xdr:nvSpPr>
        <xdr:cNvPr id="334" name="フローチャート: 判断 333"/>
        <xdr:cNvSpPr/>
      </xdr:nvSpPr>
      <xdr:spPr>
        <a:xfrm>
          <a:off x="11998960" y="10128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141605</xdr:rowOff>
    </xdr:from>
    <xdr:ext cx="762000" cy="250190"/>
    <xdr:sp macro="" textlink="">
      <xdr:nvSpPr>
        <xdr:cNvPr id="335" name="テキスト ボックス 334"/>
        <xdr:cNvSpPr txBox="1"/>
      </xdr:nvSpPr>
      <xdr:spPr>
        <a:xfrm>
          <a:off x="11714480" y="102127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165100</xdr:rowOff>
    </xdr:from>
    <xdr:ext cx="762000" cy="250190"/>
    <xdr:sp macro="" textlink="">
      <xdr:nvSpPr>
        <xdr:cNvPr id="336" name="テキスト ボックス 335"/>
        <xdr:cNvSpPr txBox="1"/>
      </xdr:nvSpPr>
      <xdr:spPr>
        <a:xfrm>
          <a:off x="14973300" y="11557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165100</xdr:rowOff>
    </xdr:from>
    <xdr:ext cx="762000" cy="250190"/>
    <xdr:sp macro="" textlink="">
      <xdr:nvSpPr>
        <xdr:cNvPr id="337" name="テキスト ボックス 336"/>
        <xdr:cNvSpPr txBox="1"/>
      </xdr:nvSpPr>
      <xdr:spPr>
        <a:xfrm>
          <a:off x="14226540" y="11557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186690</xdr:colOff>
      <xdr:row>69</xdr:row>
      <xdr:rowOff>165100</xdr:rowOff>
    </xdr:from>
    <xdr:ext cx="762000" cy="250190"/>
    <xdr:sp macro="" textlink="">
      <xdr:nvSpPr>
        <xdr:cNvPr id="338" name="テキスト ボックス 337"/>
        <xdr:cNvSpPr txBox="1"/>
      </xdr:nvSpPr>
      <xdr:spPr>
        <a:xfrm>
          <a:off x="13441680" y="11557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165100</xdr:rowOff>
    </xdr:from>
    <xdr:ext cx="758190" cy="250190"/>
    <xdr:sp macro="" textlink="">
      <xdr:nvSpPr>
        <xdr:cNvPr id="339" name="テキスト ボックス 338"/>
        <xdr:cNvSpPr txBox="1"/>
      </xdr:nvSpPr>
      <xdr:spPr>
        <a:xfrm>
          <a:off x="12654280" y="1155700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165100</xdr:rowOff>
    </xdr:from>
    <xdr:ext cx="762000" cy="250190"/>
    <xdr:sp macro="" textlink="">
      <xdr:nvSpPr>
        <xdr:cNvPr id="340" name="テキスト ボックス 339"/>
        <xdr:cNvSpPr txBox="1"/>
      </xdr:nvSpPr>
      <xdr:spPr>
        <a:xfrm>
          <a:off x="11856720" y="11557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186690</xdr:colOff>
      <xdr:row>61</xdr:row>
      <xdr:rowOff>46990</xdr:rowOff>
    </xdr:from>
    <xdr:to xmlns:xdr="http://schemas.openxmlformats.org/drawingml/2006/spreadsheetDrawing">
      <xdr:col>81</xdr:col>
      <xdr:colOff>95250</xdr:colOff>
      <xdr:row>61</xdr:row>
      <xdr:rowOff>146050</xdr:rowOff>
    </xdr:to>
    <xdr:sp macro="" textlink="">
      <xdr:nvSpPr>
        <xdr:cNvPr id="341" name="楕円 340"/>
        <xdr:cNvSpPr/>
      </xdr:nvSpPr>
      <xdr:spPr>
        <a:xfrm>
          <a:off x="15121890" y="1011809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60</xdr:row>
      <xdr:rowOff>62230</xdr:rowOff>
    </xdr:from>
    <xdr:ext cx="758825" cy="252730"/>
    <xdr:sp macro="" textlink="">
      <xdr:nvSpPr>
        <xdr:cNvPr id="342" name="定員管理の状況該当値テキスト"/>
        <xdr:cNvSpPr txBox="1"/>
      </xdr:nvSpPr>
      <xdr:spPr>
        <a:xfrm>
          <a:off x="15255240" y="9968230"/>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186690</xdr:colOff>
      <xdr:row>61</xdr:row>
      <xdr:rowOff>33655</xdr:rowOff>
    </xdr:from>
    <xdr:to xmlns:xdr="http://schemas.openxmlformats.org/drawingml/2006/spreadsheetDrawing">
      <xdr:col>77</xdr:col>
      <xdr:colOff>95250</xdr:colOff>
      <xdr:row>61</xdr:row>
      <xdr:rowOff>132715</xdr:rowOff>
    </xdr:to>
    <xdr:sp macro="" textlink="">
      <xdr:nvSpPr>
        <xdr:cNvPr id="343" name="楕円 342"/>
        <xdr:cNvSpPr/>
      </xdr:nvSpPr>
      <xdr:spPr>
        <a:xfrm>
          <a:off x="14375130" y="1010475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142875</xdr:rowOff>
    </xdr:from>
    <xdr:ext cx="735965" cy="250190"/>
    <xdr:sp macro="" textlink="">
      <xdr:nvSpPr>
        <xdr:cNvPr id="344" name="テキスト ボックス 343"/>
        <xdr:cNvSpPr txBox="1"/>
      </xdr:nvSpPr>
      <xdr:spPr>
        <a:xfrm>
          <a:off x="14084300" y="9883775"/>
          <a:ext cx="7359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165100</xdr:rowOff>
    </xdr:from>
    <xdr:to xmlns:xdr="http://schemas.openxmlformats.org/drawingml/2006/spreadsheetDrawing">
      <xdr:col>73</xdr:col>
      <xdr:colOff>44450</xdr:colOff>
      <xdr:row>61</xdr:row>
      <xdr:rowOff>96520</xdr:rowOff>
    </xdr:to>
    <xdr:sp macro="" textlink="">
      <xdr:nvSpPr>
        <xdr:cNvPr id="345" name="楕円 344"/>
        <xdr:cNvSpPr/>
      </xdr:nvSpPr>
      <xdr:spPr>
        <a:xfrm>
          <a:off x="13594080" y="1007110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106680</xdr:rowOff>
    </xdr:from>
    <xdr:ext cx="758825" cy="250190"/>
    <xdr:sp macro="" textlink="">
      <xdr:nvSpPr>
        <xdr:cNvPr id="346" name="テキスト ボックス 345"/>
        <xdr:cNvSpPr txBox="1"/>
      </xdr:nvSpPr>
      <xdr:spPr>
        <a:xfrm>
          <a:off x="13286740" y="98475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161290</xdr:rowOff>
    </xdr:from>
    <xdr:to xmlns:xdr="http://schemas.openxmlformats.org/drawingml/2006/spreadsheetDrawing">
      <xdr:col>68</xdr:col>
      <xdr:colOff>186690</xdr:colOff>
      <xdr:row>61</xdr:row>
      <xdr:rowOff>92710</xdr:rowOff>
    </xdr:to>
    <xdr:sp macro="" textlink="">
      <xdr:nvSpPr>
        <xdr:cNvPr id="347" name="楕円 346"/>
        <xdr:cNvSpPr/>
      </xdr:nvSpPr>
      <xdr:spPr>
        <a:xfrm>
          <a:off x="12796520" y="10067290"/>
          <a:ext cx="8509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186690</xdr:colOff>
      <xdr:row>59</xdr:row>
      <xdr:rowOff>102870</xdr:rowOff>
    </xdr:from>
    <xdr:ext cx="762000" cy="250190"/>
    <xdr:sp macro="" textlink="">
      <xdr:nvSpPr>
        <xdr:cNvPr id="348" name="テキスト ボックス 347"/>
        <xdr:cNvSpPr txBox="1"/>
      </xdr:nvSpPr>
      <xdr:spPr>
        <a:xfrm>
          <a:off x="12508230" y="98437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143510</xdr:rowOff>
    </xdr:from>
    <xdr:to xmlns:xdr="http://schemas.openxmlformats.org/drawingml/2006/spreadsheetDrawing">
      <xdr:col>64</xdr:col>
      <xdr:colOff>152400</xdr:colOff>
      <xdr:row>61</xdr:row>
      <xdr:rowOff>74930</xdr:rowOff>
    </xdr:to>
    <xdr:sp macro="" textlink="">
      <xdr:nvSpPr>
        <xdr:cNvPr id="349" name="楕円 348"/>
        <xdr:cNvSpPr/>
      </xdr:nvSpPr>
      <xdr:spPr>
        <a:xfrm>
          <a:off x="11998960" y="100495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85090</xdr:rowOff>
    </xdr:from>
    <xdr:ext cx="762000" cy="249555"/>
    <xdr:sp macro="" textlink="">
      <xdr:nvSpPr>
        <xdr:cNvPr id="350" name="テキスト ボックス 349"/>
        <xdr:cNvSpPr txBox="1"/>
      </xdr:nvSpPr>
      <xdr:spPr>
        <a:xfrm>
          <a:off x="11714480" y="98259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43180</xdr:rowOff>
    </xdr:from>
    <xdr:to xmlns:xdr="http://schemas.openxmlformats.org/drawingml/2006/spreadsheetDrawing">
      <xdr:col>85</xdr:col>
      <xdr:colOff>95250</xdr:colOff>
      <xdr:row>31</xdr:row>
      <xdr:rowOff>18415</xdr:rowOff>
    </xdr:to>
    <xdr:sp macro="" textlink="">
      <xdr:nvSpPr>
        <xdr:cNvPr id="351" name="正方形/長方形 350"/>
        <xdr:cNvSpPr/>
      </xdr:nvSpPr>
      <xdr:spPr>
        <a:xfrm>
          <a:off x="11432540" y="4831080"/>
          <a:ext cx="45313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61595</xdr:rowOff>
    </xdr:from>
    <xdr:ext cx="1602105" cy="301625"/>
    <xdr:sp macro="" textlink="">
      <xdr:nvSpPr>
        <xdr:cNvPr id="352" name="テキスト ボックス 351"/>
        <xdr:cNvSpPr txBox="1"/>
      </xdr:nvSpPr>
      <xdr:spPr>
        <a:xfrm>
          <a:off x="12189460" y="5179695"/>
          <a:ext cx="1602105"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37465</xdr:rowOff>
    </xdr:from>
    <xdr:ext cx="1647190" cy="350520"/>
    <xdr:sp macro="" textlink="">
      <xdr:nvSpPr>
        <xdr:cNvPr id="353" name="テキスト ボックス 352"/>
        <xdr:cNvSpPr txBox="1"/>
      </xdr:nvSpPr>
      <xdr:spPr>
        <a:xfrm>
          <a:off x="13738860" y="5155565"/>
          <a:ext cx="164719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124460</xdr:rowOff>
    </xdr:from>
    <xdr:to xmlns:xdr="http://schemas.openxmlformats.org/drawingml/2006/spreadsheetDrawing">
      <xdr:col>93</xdr:col>
      <xdr:colOff>6350</xdr:colOff>
      <xdr:row>32</xdr:row>
      <xdr:rowOff>37465</xdr:rowOff>
    </xdr:to>
    <xdr:sp macro="" textlink="">
      <xdr:nvSpPr>
        <xdr:cNvPr id="354" name="正方形/長方形 353"/>
        <xdr:cNvSpPr/>
      </xdr:nvSpPr>
      <xdr:spPr>
        <a:xfrm>
          <a:off x="16027400" y="5077460"/>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142875</xdr:rowOff>
    </xdr:from>
    <xdr:to xmlns:xdr="http://schemas.openxmlformats.org/drawingml/2006/spreadsheetDrawing">
      <xdr:col>93</xdr:col>
      <xdr:colOff>6350</xdr:colOff>
      <xdr:row>33</xdr:row>
      <xdr:rowOff>55880</xdr:rowOff>
    </xdr:to>
    <xdr:sp macro="" textlink="">
      <xdr:nvSpPr>
        <xdr:cNvPr id="355" name="正方形/長方形 354"/>
        <xdr:cNvSpPr/>
      </xdr:nvSpPr>
      <xdr:spPr>
        <a:xfrm>
          <a:off x="16027400" y="526097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124460</xdr:rowOff>
    </xdr:from>
    <xdr:to xmlns:xdr="http://schemas.openxmlformats.org/drawingml/2006/spreadsheetDrawing">
      <xdr:col>99</xdr:col>
      <xdr:colOff>146050</xdr:colOff>
      <xdr:row>32</xdr:row>
      <xdr:rowOff>37465</xdr:rowOff>
    </xdr:to>
    <xdr:sp macro="" textlink="">
      <xdr:nvSpPr>
        <xdr:cNvPr id="356" name="正方形/長方形 355"/>
        <xdr:cNvSpPr/>
      </xdr:nvSpPr>
      <xdr:spPr>
        <a:xfrm>
          <a:off x="17495520" y="5077460"/>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142875</xdr:rowOff>
    </xdr:from>
    <xdr:to xmlns:xdr="http://schemas.openxmlformats.org/drawingml/2006/spreadsheetDrawing">
      <xdr:col>99</xdr:col>
      <xdr:colOff>146050</xdr:colOff>
      <xdr:row>33</xdr:row>
      <xdr:rowOff>55880</xdr:rowOff>
    </xdr:to>
    <xdr:sp macro="" textlink="">
      <xdr:nvSpPr>
        <xdr:cNvPr id="357" name="正方形/長方形 356"/>
        <xdr:cNvSpPr/>
      </xdr:nvSpPr>
      <xdr:spPr>
        <a:xfrm>
          <a:off x="17495520" y="5260975"/>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124460</xdr:rowOff>
    </xdr:from>
    <xdr:to xmlns:xdr="http://schemas.openxmlformats.org/drawingml/2006/spreadsheetDrawing">
      <xdr:col>106</xdr:col>
      <xdr:colOff>139700</xdr:colOff>
      <xdr:row>32</xdr:row>
      <xdr:rowOff>37465</xdr:rowOff>
    </xdr:to>
    <xdr:sp macro="" textlink="">
      <xdr:nvSpPr>
        <xdr:cNvPr id="358" name="正方形/長方形 357"/>
        <xdr:cNvSpPr/>
      </xdr:nvSpPr>
      <xdr:spPr>
        <a:xfrm>
          <a:off x="18796000" y="5077460"/>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100</xdr:col>
      <xdr:colOff>127000</xdr:colOff>
      <xdr:row>31</xdr:row>
      <xdr:rowOff>142875</xdr:rowOff>
    </xdr:from>
    <xdr:to xmlns:xdr="http://schemas.openxmlformats.org/drawingml/2006/spreadsheetDrawing">
      <xdr:col>106</xdr:col>
      <xdr:colOff>139700</xdr:colOff>
      <xdr:row>33</xdr:row>
      <xdr:rowOff>55880</xdr:rowOff>
    </xdr:to>
    <xdr:sp macro="" textlink="">
      <xdr:nvSpPr>
        <xdr:cNvPr id="359" name="正方形/長方形 358"/>
        <xdr:cNvSpPr/>
      </xdr:nvSpPr>
      <xdr:spPr>
        <a:xfrm>
          <a:off x="18796000" y="5260975"/>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macro="" textlink="">
      <xdr:nvSpPr>
        <xdr:cNvPr id="360" name="正方形/長方形 359"/>
        <xdr:cNvSpPr/>
      </xdr:nvSpPr>
      <xdr:spPr>
        <a:xfrm>
          <a:off x="11432540" y="5565775"/>
          <a:ext cx="45313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115</xdr:col>
      <xdr:colOff>31750</xdr:colOff>
      <xdr:row>47</xdr:row>
      <xdr:rowOff>130175</xdr:rowOff>
    </xdr:to>
    <xdr:sp macro="" textlink="">
      <xdr:nvSpPr>
        <xdr:cNvPr id="361" name="正方形/長方形 360"/>
        <xdr:cNvSpPr/>
      </xdr:nvSpPr>
      <xdr:spPr>
        <a:xfrm>
          <a:off x="16131540" y="5565775"/>
          <a:ext cx="536956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104</xdr:col>
      <xdr:colOff>114300</xdr:colOff>
      <xdr:row>35</xdr:row>
      <xdr:rowOff>31115</xdr:rowOff>
    </xdr:to>
    <xdr:sp macro="" textlink="">
      <xdr:nvSpPr>
        <xdr:cNvPr id="362" name="正方形/長方形 361"/>
        <xdr:cNvSpPr/>
      </xdr:nvSpPr>
      <xdr:spPr>
        <a:xfrm>
          <a:off x="16131540" y="5565775"/>
          <a:ext cx="33985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186690</xdr:colOff>
      <xdr:row>35</xdr:row>
      <xdr:rowOff>93345</xdr:rowOff>
    </xdr:from>
    <xdr:to xmlns:xdr="http://schemas.openxmlformats.org/drawingml/2006/spreadsheetDrawing">
      <xdr:col>114</xdr:col>
      <xdr:colOff>114300</xdr:colOff>
      <xdr:row>47</xdr:row>
      <xdr:rowOff>68580</xdr:rowOff>
    </xdr:to>
    <xdr:sp macro="" textlink="" fLocksText="0">
      <xdr:nvSpPr>
        <xdr:cNvPr id="363" name="テキスト ボックス 362"/>
        <xdr:cNvSpPr txBox="1"/>
      </xdr:nvSpPr>
      <xdr:spPr>
        <a:xfrm>
          <a:off x="16242030" y="5871845"/>
          <a:ext cx="515493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一般会計における公債費や元利償還の繰出基準に基づく公営企業への繰入金，一部事務組合の地方債償還に対する負担金等がそろって減少し，普通交付税が大幅に増加したことで，単年度の比率は前年度から大きく減少した。</a:t>
          </a:r>
        </a:p>
        <a:p>
          <a:r>
            <a:rPr kumimoji="1" lang="ja-JP" altLang="en-US" sz="1300">
              <a:latin typeface="ＭＳ Ｐゴシック"/>
              <a:ea typeface="ＭＳ Ｐゴシック"/>
            </a:rPr>
            <a:t>　比率は類似団体平均を下回っているが，今後，焼却場建設への負担金に対する市債の償還が本格化すると比率が再び上昇傾向となる見込みとなっており，上昇率が大きくならないようハード事業の実施について検討していく必要がある。</a:t>
          </a:r>
        </a:p>
      </xdr:txBody>
    </xdr:sp>
    <xdr:clientData/>
  </xdr:twoCellAnchor>
  <xdr:oneCellAnchor>
    <xdr:from xmlns:xdr="http://schemas.openxmlformats.org/drawingml/2006/spreadsheetDrawing">
      <xdr:col>61</xdr:col>
      <xdr:colOff>6350</xdr:colOff>
      <xdr:row>32</xdr:row>
      <xdr:rowOff>99060</xdr:rowOff>
    </xdr:from>
    <xdr:ext cx="295275" cy="219710"/>
    <xdr:sp macro="" textlink="">
      <xdr:nvSpPr>
        <xdr:cNvPr id="364" name="テキスト ボックス 363"/>
        <xdr:cNvSpPr txBox="1"/>
      </xdr:nvSpPr>
      <xdr:spPr>
        <a:xfrm>
          <a:off x="11394440" y="5382260"/>
          <a:ext cx="2952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130175</xdr:rowOff>
    </xdr:from>
    <xdr:to xmlns:xdr="http://schemas.openxmlformats.org/drawingml/2006/spreadsheetDrawing">
      <xdr:col>85</xdr:col>
      <xdr:colOff>95250</xdr:colOff>
      <xdr:row>47</xdr:row>
      <xdr:rowOff>130175</xdr:rowOff>
    </xdr:to>
    <xdr:cxnSp macro="">
      <xdr:nvCxnSpPr>
        <xdr:cNvPr id="365" name="直線コネクタ 364"/>
        <xdr:cNvCxnSpPr/>
      </xdr:nvCxnSpPr>
      <xdr:spPr>
        <a:xfrm>
          <a:off x="11432540" y="78898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159385</xdr:rowOff>
    </xdr:from>
    <xdr:ext cx="758190" cy="249555"/>
    <xdr:sp macro="" textlink="">
      <xdr:nvSpPr>
        <xdr:cNvPr id="366" name="テキスト ボックス 365"/>
        <xdr:cNvSpPr txBox="1"/>
      </xdr:nvSpPr>
      <xdr:spPr>
        <a:xfrm>
          <a:off x="10761980" y="775398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73025</xdr:rowOff>
    </xdr:from>
    <xdr:to xmlns:xdr="http://schemas.openxmlformats.org/drawingml/2006/spreadsheetDrawing">
      <xdr:col>85</xdr:col>
      <xdr:colOff>95250</xdr:colOff>
      <xdr:row>45</xdr:row>
      <xdr:rowOff>73025</xdr:rowOff>
    </xdr:to>
    <xdr:cxnSp macro="">
      <xdr:nvCxnSpPr>
        <xdr:cNvPr id="367" name="直線コネクタ 366"/>
        <xdr:cNvCxnSpPr/>
      </xdr:nvCxnSpPr>
      <xdr:spPr>
        <a:xfrm>
          <a:off x="11432540" y="750252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100965</xdr:rowOff>
    </xdr:from>
    <xdr:ext cx="758190" cy="253365"/>
    <xdr:sp macro="" textlink="">
      <xdr:nvSpPr>
        <xdr:cNvPr id="368" name="テキスト ボックス 367"/>
        <xdr:cNvSpPr txBox="1"/>
      </xdr:nvSpPr>
      <xdr:spPr>
        <a:xfrm>
          <a:off x="10761980" y="736536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9" name="直線コネクタ 368"/>
        <xdr:cNvCxnSpPr/>
      </xdr:nvCxnSpPr>
      <xdr:spPr>
        <a:xfrm>
          <a:off x="11432540" y="711390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42545</xdr:rowOff>
    </xdr:from>
    <xdr:ext cx="758190" cy="253365"/>
    <xdr:sp macro="" textlink="">
      <xdr:nvSpPr>
        <xdr:cNvPr id="370" name="テキスト ボックス 369"/>
        <xdr:cNvSpPr txBox="1"/>
      </xdr:nvSpPr>
      <xdr:spPr>
        <a:xfrm>
          <a:off x="10761980" y="697674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124460</xdr:rowOff>
    </xdr:from>
    <xdr:to xmlns:xdr="http://schemas.openxmlformats.org/drawingml/2006/spreadsheetDrawing">
      <xdr:col>85</xdr:col>
      <xdr:colOff>95250</xdr:colOff>
      <xdr:row>40</xdr:row>
      <xdr:rowOff>124460</xdr:rowOff>
    </xdr:to>
    <xdr:cxnSp macro="">
      <xdr:nvCxnSpPr>
        <xdr:cNvPr id="371" name="直線コネクタ 370"/>
        <xdr:cNvCxnSpPr/>
      </xdr:nvCxnSpPr>
      <xdr:spPr>
        <a:xfrm>
          <a:off x="11432540" y="672846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152400</xdr:rowOff>
    </xdr:from>
    <xdr:ext cx="758190" cy="252730"/>
    <xdr:sp macro="" textlink="">
      <xdr:nvSpPr>
        <xdr:cNvPr id="372" name="テキスト ボックス 371"/>
        <xdr:cNvSpPr txBox="1"/>
      </xdr:nvSpPr>
      <xdr:spPr>
        <a:xfrm>
          <a:off x="10761980" y="659130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66675</xdr:rowOff>
    </xdr:from>
    <xdr:to xmlns:xdr="http://schemas.openxmlformats.org/drawingml/2006/spreadsheetDrawing">
      <xdr:col>85</xdr:col>
      <xdr:colOff>95250</xdr:colOff>
      <xdr:row>38</xdr:row>
      <xdr:rowOff>66675</xdr:rowOff>
    </xdr:to>
    <xdr:cxnSp macro="">
      <xdr:nvCxnSpPr>
        <xdr:cNvPr id="373" name="直線コネクタ 372"/>
        <xdr:cNvCxnSpPr/>
      </xdr:nvCxnSpPr>
      <xdr:spPr>
        <a:xfrm>
          <a:off x="11432540" y="63404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95250</xdr:rowOff>
    </xdr:from>
    <xdr:ext cx="758190" cy="252730"/>
    <xdr:sp macro="" textlink="">
      <xdr:nvSpPr>
        <xdr:cNvPr id="374" name="テキスト ボックス 373"/>
        <xdr:cNvSpPr txBox="1"/>
      </xdr:nvSpPr>
      <xdr:spPr>
        <a:xfrm>
          <a:off x="10761980" y="620395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7620</xdr:rowOff>
    </xdr:from>
    <xdr:to xmlns:xdr="http://schemas.openxmlformats.org/drawingml/2006/spreadsheetDrawing">
      <xdr:col>85</xdr:col>
      <xdr:colOff>95250</xdr:colOff>
      <xdr:row>36</xdr:row>
      <xdr:rowOff>7620</xdr:rowOff>
    </xdr:to>
    <xdr:cxnSp macro="">
      <xdr:nvCxnSpPr>
        <xdr:cNvPr id="375" name="直線コネクタ 374"/>
        <xdr:cNvCxnSpPr/>
      </xdr:nvCxnSpPr>
      <xdr:spPr>
        <a:xfrm>
          <a:off x="11432540" y="595122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36830</xdr:rowOff>
    </xdr:from>
    <xdr:ext cx="758190" cy="250190"/>
    <xdr:sp macro="" textlink="">
      <xdr:nvSpPr>
        <xdr:cNvPr id="376" name="テキスト ボックス 375"/>
        <xdr:cNvSpPr txBox="1"/>
      </xdr:nvSpPr>
      <xdr:spPr>
        <a:xfrm>
          <a:off x="10761980" y="581533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33</xdr:row>
      <xdr:rowOff>117475</xdr:rowOff>
    </xdr:to>
    <xdr:cxnSp macro="">
      <xdr:nvCxnSpPr>
        <xdr:cNvPr id="377" name="直線コネクタ 376"/>
        <xdr:cNvCxnSpPr/>
      </xdr:nvCxnSpPr>
      <xdr:spPr>
        <a:xfrm>
          <a:off x="11432540" y="55657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32</xdr:row>
      <xdr:rowOff>146685</xdr:rowOff>
    </xdr:from>
    <xdr:ext cx="758190" cy="250190"/>
    <xdr:sp macro="" textlink="">
      <xdr:nvSpPr>
        <xdr:cNvPr id="378" name="テキスト ボックス 377"/>
        <xdr:cNvSpPr txBox="1"/>
      </xdr:nvSpPr>
      <xdr:spPr>
        <a:xfrm>
          <a:off x="10761980" y="542988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macro="" textlink="">
      <xdr:nvSpPr>
        <xdr:cNvPr id="379" name="公債費負担の状況グラフ枠"/>
        <xdr:cNvSpPr/>
      </xdr:nvSpPr>
      <xdr:spPr>
        <a:xfrm>
          <a:off x="11432540" y="5565775"/>
          <a:ext cx="45313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57785</xdr:rowOff>
    </xdr:from>
    <xdr:to xmlns:xdr="http://schemas.openxmlformats.org/drawingml/2006/spreadsheetDrawing">
      <xdr:col>81</xdr:col>
      <xdr:colOff>44450</xdr:colOff>
      <xdr:row>45</xdr:row>
      <xdr:rowOff>73025</xdr:rowOff>
    </xdr:to>
    <xdr:cxnSp macro="">
      <xdr:nvCxnSpPr>
        <xdr:cNvPr id="380" name="直線コネクタ 379"/>
        <xdr:cNvCxnSpPr/>
      </xdr:nvCxnSpPr>
      <xdr:spPr>
        <a:xfrm flipV="1">
          <a:off x="15166340" y="5836285"/>
          <a:ext cx="0" cy="16662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45085</xdr:rowOff>
    </xdr:from>
    <xdr:ext cx="758825" cy="253365"/>
    <xdr:sp macro="" textlink="">
      <xdr:nvSpPr>
        <xdr:cNvPr id="381" name="公債費負担の状況最小値テキスト"/>
        <xdr:cNvSpPr txBox="1"/>
      </xdr:nvSpPr>
      <xdr:spPr>
        <a:xfrm>
          <a:off x="15255240" y="747458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73025</xdr:rowOff>
    </xdr:from>
    <xdr:to xmlns:xdr="http://schemas.openxmlformats.org/drawingml/2006/spreadsheetDrawing">
      <xdr:col>81</xdr:col>
      <xdr:colOff>133350</xdr:colOff>
      <xdr:row>45</xdr:row>
      <xdr:rowOff>73025</xdr:rowOff>
    </xdr:to>
    <xdr:cxnSp macro="">
      <xdr:nvCxnSpPr>
        <xdr:cNvPr id="382" name="直線コネクタ 381"/>
        <xdr:cNvCxnSpPr/>
      </xdr:nvCxnSpPr>
      <xdr:spPr>
        <a:xfrm>
          <a:off x="15100300" y="75025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33</xdr:row>
      <xdr:rowOff>142240</xdr:rowOff>
    </xdr:from>
    <xdr:ext cx="758825" cy="250190"/>
    <xdr:sp macro="" textlink="">
      <xdr:nvSpPr>
        <xdr:cNvPr id="383" name="公債費負担の状況最大値テキスト"/>
        <xdr:cNvSpPr txBox="1"/>
      </xdr:nvSpPr>
      <xdr:spPr>
        <a:xfrm>
          <a:off x="15255240" y="559054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57785</xdr:rowOff>
    </xdr:from>
    <xdr:to xmlns:xdr="http://schemas.openxmlformats.org/drawingml/2006/spreadsheetDrawing">
      <xdr:col>81</xdr:col>
      <xdr:colOff>133350</xdr:colOff>
      <xdr:row>35</xdr:row>
      <xdr:rowOff>57785</xdr:rowOff>
    </xdr:to>
    <xdr:cxnSp macro="">
      <xdr:nvCxnSpPr>
        <xdr:cNvPr id="384" name="直線コネクタ 383"/>
        <xdr:cNvCxnSpPr/>
      </xdr:nvCxnSpPr>
      <xdr:spPr>
        <a:xfrm>
          <a:off x="15100300" y="58362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39</xdr:row>
      <xdr:rowOff>134620</xdr:rowOff>
    </xdr:from>
    <xdr:to xmlns:xdr="http://schemas.openxmlformats.org/drawingml/2006/spreadsheetDrawing">
      <xdr:col>81</xdr:col>
      <xdr:colOff>44450</xdr:colOff>
      <xdr:row>40</xdr:row>
      <xdr:rowOff>5715</xdr:rowOff>
    </xdr:to>
    <xdr:cxnSp macro="">
      <xdr:nvCxnSpPr>
        <xdr:cNvPr id="385" name="直線コネクタ 384"/>
        <xdr:cNvCxnSpPr/>
      </xdr:nvCxnSpPr>
      <xdr:spPr>
        <a:xfrm>
          <a:off x="14419580" y="6573520"/>
          <a:ext cx="74676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7620</xdr:rowOff>
    </xdr:from>
    <xdr:ext cx="758825" cy="253365"/>
    <xdr:sp macro="" textlink="">
      <xdr:nvSpPr>
        <xdr:cNvPr id="386" name="公債費負担の状況平均値テキスト"/>
        <xdr:cNvSpPr txBox="1"/>
      </xdr:nvSpPr>
      <xdr:spPr>
        <a:xfrm>
          <a:off x="15255240" y="6611620"/>
          <a:ext cx="7588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186690</xdr:colOff>
      <xdr:row>40</xdr:row>
      <xdr:rowOff>35560</xdr:rowOff>
    </xdr:from>
    <xdr:to xmlns:xdr="http://schemas.openxmlformats.org/drawingml/2006/spreadsheetDrawing">
      <xdr:col>81</xdr:col>
      <xdr:colOff>95250</xdr:colOff>
      <xdr:row>40</xdr:row>
      <xdr:rowOff>134620</xdr:rowOff>
    </xdr:to>
    <xdr:sp macro="" textlink="">
      <xdr:nvSpPr>
        <xdr:cNvPr id="387" name="フローチャート: 判断 386"/>
        <xdr:cNvSpPr/>
      </xdr:nvSpPr>
      <xdr:spPr>
        <a:xfrm>
          <a:off x="15121890" y="663956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186690</xdr:colOff>
      <xdr:row>39</xdr:row>
      <xdr:rowOff>55880</xdr:rowOff>
    </xdr:from>
    <xdr:to xmlns:xdr="http://schemas.openxmlformats.org/drawingml/2006/spreadsheetDrawing">
      <xdr:col>77</xdr:col>
      <xdr:colOff>44450</xdr:colOff>
      <xdr:row>39</xdr:row>
      <xdr:rowOff>134620</xdr:rowOff>
    </xdr:to>
    <xdr:cxnSp macro="">
      <xdr:nvCxnSpPr>
        <xdr:cNvPr id="388" name="直線コネクタ 387"/>
        <xdr:cNvCxnSpPr/>
      </xdr:nvCxnSpPr>
      <xdr:spPr>
        <a:xfrm>
          <a:off x="13628370" y="6494780"/>
          <a:ext cx="79121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186690</xdr:colOff>
      <xdr:row>40</xdr:row>
      <xdr:rowOff>22225</xdr:rowOff>
    </xdr:from>
    <xdr:to xmlns:xdr="http://schemas.openxmlformats.org/drawingml/2006/spreadsheetDrawing">
      <xdr:col>77</xdr:col>
      <xdr:colOff>95250</xdr:colOff>
      <xdr:row>40</xdr:row>
      <xdr:rowOff>121920</xdr:rowOff>
    </xdr:to>
    <xdr:sp macro="" textlink="">
      <xdr:nvSpPr>
        <xdr:cNvPr id="389" name="フローチャート: 判断 388"/>
        <xdr:cNvSpPr/>
      </xdr:nvSpPr>
      <xdr:spPr>
        <a:xfrm>
          <a:off x="14375130" y="662622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40</xdr:row>
      <xdr:rowOff>106680</xdr:rowOff>
    </xdr:from>
    <xdr:ext cx="735965" cy="250190"/>
    <xdr:sp macro="" textlink="">
      <xdr:nvSpPr>
        <xdr:cNvPr id="390" name="テキスト ボックス 389"/>
        <xdr:cNvSpPr txBox="1"/>
      </xdr:nvSpPr>
      <xdr:spPr>
        <a:xfrm>
          <a:off x="14084300" y="6710680"/>
          <a:ext cx="7359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38</xdr:row>
      <xdr:rowOff>131445</xdr:rowOff>
    </xdr:from>
    <xdr:to xmlns:xdr="http://schemas.openxmlformats.org/drawingml/2006/spreadsheetDrawing">
      <xdr:col>72</xdr:col>
      <xdr:colOff>186690</xdr:colOff>
      <xdr:row>39</xdr:row>
      <xdr:rowOff>55880</xdr:rowOff>
    </xdr:to>
    <xdr:cxnSp macro="">
      <xdr:nvCxnSpPr>
        <xdr:cNvPr id="391" name="直線コネクタ 390"/>
        <xdr:cNvCxnSpPr/>
      </xdr:nvCxnSpPr>
      <xdr:spPr>
        <a:xfrm>
          <a:off x="12847320" y="6405245"/>
          <a:ext cx="78105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39</xdr:row>
      <xdr:rowOff>163195</xdr:rowOff>
    </xdr:from>
    <xdr:to xmlns:xdr="http://schemas.openxmlformats.org/drawingml/2006/spreadsheetDrawing">
      <xdr:col>73</xdr:col>
      <xdr:colOff>44450</xdr:colOff>
      <xdr:row>40</xdr:row>
      <xdr:rowOff>95250</xdr:rowOff>
    </xdr:to>
    <xdr:sp macro="" textlink="">
      <xdr:nvSpPr>
        <xdr:cNvPr id="392" name="フローチャート: 判断 391"/>
        <xdr:cNvSpPr/>
      </xdr:nvSpPr>
      <xdr:spPr>
        <a:xfrm>
          <a:off x="13594080" y="660209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40</xdr:row>
      <xdr:rowOff>80010</xdr:rowOff>
    </xdr:from>
    <xdr:ext cx="758825" cy="253365"/>
    <xdr:sp macro="" textlink="">
      <xdr:nvSpPr>
        <xdr:cNvPr id="393" name="テキスト ボックス 392"/>
        <xdr:cNvSpPr txBox="1"/>
      </xdr:nvSpPr>
      <xdr:spPr>
        <a:xfrm>
          <a:off x="13286740" y="668401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38</xdr:row>
      <xdr:rowOff>118110</xdr:rowOff>
    </xdr:from>
    <xdr:to xmlns:xdr="http://schemas.openxmlformats.org/drawingml/2006/spreadsheetDrawing">
      <xdr:col>68</xdr:col>
      <xdr:colOff>152400</xdr:colOff>
      <xdr:row>38</xdr:row>
      <xdr:rowOff>131445</xdr:rowOff>
    </xdr:to>
    <xdr:cxnSp macro="">
      <xdr:nvCxnSpPr>
        <xdr:cNvPr id="394" name="直線コネクタ 393"/>
        <xdr:cNvCxnSpPr/>
      </xdr:nvCxnSpPr>
      <xdr:spPr>
        <a:xfrm>
          <a:off x="12049760" y="6391910"/>
          <a:ext cx="7975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39</xdr:row>
      <xdr:rowOff>150495</xdr:rowOff>
    </xdr:from>
    <xdr:to xmlns:xdr="http://schemas.openxmlformats.org/drawingml/2006/spreadsheetDrawing">
      <xdr:col>68</xdr:col>
      <xdr:colOff>186690</xdr:colOff>
      <xdr:row>40</xdr:row>
      <xdr:rowOff>81915</xdr:rowOff>
    </xdr:to>
    <xdr:sp macro="" textlink="">
      <xdr:nvSpPr>
        <xdr:cNvPr id="395" name="フローチャート: 判断 394"/>
        <xdr:cNvSpPr/>
      </xdr:nvSpPr>
      <xdr:spPr>
        <a:xfrm>
          <a:off x="12796520" y="6589395"/>
          <a:ext cx="8509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186690</xdr:colOff>
      <xdr:row>40</xdr:row>
      <xdr:rowOff>67310</xdr:rowOff>
    </xdr:from>
    <xdr:ext cx="762000" cy="250190"/>
    <xdr:sp macro="" textlink="">
      <xdr:nvSpPr>
        <xdr:cNvPr id="396" name="テキスト ボックス 395"/>
        <xdr:cNvSpPr txBox="1"/>
      </xdr:nvSpPr>
      <xdr:spPr>
        <a:xfrm>
          <a:off x="12508230" y="66713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22225</xdr:rowOff>
    </xdr:from>
    <xdr:to xmlns:xdr="http://schemas.openxmlformats.org/drawingml/2006/spreadsheetDrawing">
      <xdr:col>64</xdr:col>
      <xdr:colOff>152400</xdr:colOff>
      <xdr:row>40</xdr:row>
      <xdr:rowOff>121920</xdr:rowOff>
    </xdr:to>
    <xdr:sp macro="" textlink="">
      <xdr:nvSpPr>
        <xdr:cNvPr id="397" name="フローチャート: 判断 396"/>
        <xdr:cNvSpPr/>
      </xdr:nvSpPr>
      <xdr:spPr>
        <a:xfrm>
          <a:off x="11998960" y="66262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106680</xdr:rowOff>
    </xdr:from>
    <xdr:ext cx="762000" cy="250190"/>
    <xdr:sp macro="" textlink="">
      <xdr:nvSpPr>
        <xdr:cNvPr id="398" name="テキスト ボックス 397"/>
        <xdr:cNvSpPr txBox="1"/>
      </xdr:nvSpPr>
      <xdr:spPr>
        <a:xfrm>
          <a:off x="11714480" y="67106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128270</xdr:rowOff>
    </xdr:from>
    <xdr:ext cx="762000" cy="249555"/>
    <xdr:sp macro="" textlink="">
      <xdr:nvSpPr>
        <xdr:cNvPr id="399" name="テキスト ボックス 398"/>
        <xdr:cNvSpPr txBox="1"/>
      </xdr:nvSpPr>
      <xdr:spPr>
        <a:xfrm>
          <a:off x="14973300" y="7887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128270</xdr:rowOff>
    </xdr:from>
    <xdr:ext cx="762000" cy="249555"/>
    <xdr:sp macro="" textlink="">
      <xdr:nvSpPr>
        <xdr:cNvPr id="400" name="テキスト ボックス 399"/>
        <xdr:cNvSpPr txBox="1"/>
      </xdr:nvSpPr>
      <xdr:spPr>
        <a:xfrm>
          <a:off x="14226540" y="7887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186690</xdr:colOff>
      <xdr:row>47</xdr:row>
      <xdr:rowOff>128270</xdr:rowOff>
    </xdr:from>
    <xdr:ext cx="762000" cy="249555"/>
    <xdr:sp macro="" textlink="">
      <xdr:nvSpPr>
        <xdr:cNvPr id="401" name="テキスト ボックス 400"/>
        <xdr:cNvSpPr txBox="1"/>
      </xdr:nvSpPr>
      <xdr:spPr>
        <a:xfrm>
          <a:off x="13441680" y="7887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128270</xdr:rowOff>
    </xdr:from>
    <xdr:ext cx="758190" cy="249555"/>
    <xdr:sp macro="" textlink="">
      <xdr:nvSpPr>
        <xdr:cNvPr id="402" name="テキスト ボックス 401"/>
        <xdr:cNvSpPr txBox="1"/>
      </xdr:nvSpPr>
      <xdr:spPr>
        <a:xfrm>
          <a:off x="12654280" y="78879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128270</xdr:rowOff>
    </xdr:from>
    <xdr:ext cx="762000" cy="249555"/>
    <xdr:sp macro="" textlink="">
      <xdr:nvSpPr>
        <xdr:cNvPr id="403" name="テキスト ボックス 402"/>
        <xdr:cNvSpPr txBox="1"/>
      </xdr:nvSpPr>
      <xdr:spPr>
        <a:xfrm>
          <a:off x="11856720" y="7887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186690</xdr:colOff>
      <xdr:row>39</xdr:row>
      <xdr:rowOff>124460</xdr:rowOff>
    </xdr:from>
    <xdr:to xmlns:xdr="http://schemas.openxmlformats.org/drawingml/2006/spreadsheetDrawing">
      <xdr:col>81</xdr:col>
      <xdr:colOff>95250</xdr:colOff>
      <xdr:row>40</xdr:row>
      <xdr:rowOff>55880</xdr:rowOff>
    </xdr:to>
    <xdr:sp macro="" textlink="">
      <xdr:nvSpPr>
        <xdr:cNvPr id="404" name="楕円 403"/>
        <xdr:cNvSpPr/>
      </xdr:nvSpPr>
      <xdr:spPr>
        <a:xfrm>
          <a:off x="15121890" y="6563360"/>
          <a:ext cx="952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38</xdr:row>
      <xdr:rowOff>140335</xdr:rowOff>
    </xdr:from>
    <xdr:ext cx="758825" cy="250190"/>
    <xdr:sp macro="" textlink="">
      <xdr:nvSpPr>
        <xdr:cNvPr id="405" name="公債費負担の状況該当値テキスト"/>
        <xdr:cNvSpPr txBox="1"/>
      </xdr:nvSpPr>
      <xdr:spPr>
        <a:xfrm>
          <a:off x="15255240" y="641413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186690</xdr:colOff>
      <xdr:row>39</xdr:row>
      <xdr:rowOff>85090</xdr:rowOff>
    </xdr:from>
    <xdr:to xmlns:xdr="http://schemas.openxmlformats.org/drawingml/2006/spreadsheetDrawing">
      <xdr:col>77</xdr:col>
      <xdr:colOff>95250</xdr:colOff>
      <xdr:row>40</xdr:row>
      <xdr:rowOff>17145</xdr:rowOff>
    </xdr:to>
    <xdr:sp macro="" textlink="">
      <xdr:nvSpPr>
        <xdr:cNvPr id="406" name="楕円 405"/>
        <xdr:cNvSpPr/>
      </xdr:nvSpPr>
      <xdr:spPr>
        <a:xfrm>
          <a:off x="14375130" y="6523990"/>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26670</xdr:rowOff>
    </xdr:from>
    <xdr:ext cx="735965" cy="252730"/>
    <xdr:sp macro="" textlink="">
      <xdr:nvSpPr>
        <xdr:cNvPr id="407" name="テキスト ボックス 406"/>
        <xdr:cNvSpPr txBox="1"/>
      </xdr:nvSpPr>
      <xdr:spPr>
        <a:xfrm>
          <a:off x="14084300" y="6300470"/>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39</xdr:row>
      <xdr:rowOff>5715</xdr:rowOff>
    </xdr:from>
    <xdr:to xmlns:xdr="http://schemas.openxmlformats.org/drawingml/2006/spreadsheetDrawing">
      <xdr:col>73</xdr:col>
      <xdr:colOff>44450</xdr:colOff>
      <xdr:row>39</xdr:row>
      <xdr:rowOff>106045</xdr:rowOff>
    </xdr:to>
    <xdr:sp macro="" textlink="">
      <xdr:nvSpPr>
        <xdr:cNvPr id="408" name="楕円 407"/>
        <xdr:cNvSpPr/>
      </xdr:nvSpPr>
      <xdr:spPr>
        <a:xfrm>
          <a:off x="13594080" y="6444615"/>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37</xdr:row>
      <xdr:rowOff>116205</xdr:rowOff>
    </xdr:from>
    <xdr:ext cx="758825" cy="252730"/>
    <xdr:sp macro="" textlink="">
      <xdr:nvSpPr>
        <xdr:cNvPr id="409" name="テキスト ボックス 408"/>
        <xdr:cNvSpPr txBox="1"/>
      </xdr:nvSpPr>
      <xdr:spPr>
        <a:xfrm>
          <a:off x="13286740" y="622490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38</xdr:row>
      <xdr:rowOff>81915</xdr:rowOff>
    </xdr:from>
    <xdr:to xmlns:xdr="http://schemas.openxmlformats.org/drawingml/2006/spreadsheetDrawing">
      <xdr:col>68</xdr:col>
      <xdr:colOff>186690</xdr:colOff>
      <xdr:row>39</xdr:row>
      <xdr:rowOff>13970</xdr:rowOff>
    </xdr:to>
    <xdr:sp macro="" textlink="">
      <xdr:nvSpPr>
        <xdr:cNvPr id="410" name="楕円 409"/>
        <xdr:cNvSpPr/>
      </xdr:nvSpPr>
      <xdr:spPr>
        <a:xfrm>
          <a:off x="12796520" y="6355715"/>
          <a:ext cx="8509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186690</xdr:colOff>
      <xdr:row>37</xdr:row>
      <xdr:rowOff>23495</xdr:rowOff>
    </xdr:from>
    <xdr:ext cx="762000" cy="252730"/>
    <xdr:sp macro="" textlink="">
      <xdr:nvSpPr>
        <xdr:cNvPr id="411" name="テキスト ボックス 410"/>
        <xdr:cNvSpPr txBox="1"/>
      </xdr:nvSpPr>
      <xdr:spPr>
        <a:xfrm>
          <a:off x="12508230" y="61321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38</xdr:row>
      <xdr:rowOff>69215</xdr:rowOff>
    </xdr:from>
    <xdr:to xmlns:xdr="http://schemas.openxmlformats.org/drawingml/2006/spreadsheetDrawing">
      <xdr:col>64</xdr:col>
      <xdr:colOff>152400</xdr:colOff>
      <xdr:row>39</xdr:row>
      <xdr:rowOff>635</xdr:rowOff>
    </xdr:to>
    <xdr:sp macro="" textlink="">
      <xdr:nvSpPr>
        <xdr:cNvPr id="412" name="楕円 411"/>
        <xdr:cNvSpPr/>
      </xdr:nvSpPr>
      <xdr:spPr>
        <a:xfrm>
          <a:off x="11998960" y="634301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37</xdr:row>
      <xdr:rowOff>10795</xdr:rowOff>
    </xdr:from>
    <xdr:ext cx="762000" cy="249555"/>
    <xdr:sp macro="" textlink="">
      <xdr:nvSpPr>
        <xdr:cNvPr id="413" name="テキスト ボックス 412"/>
        <xdr:cNvSpPr txBox="1"/>
      </xdr:nvSpPr>
      <xdr:spPr>
        <a:xfrm>
          <a:off x="11714480" y="61194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5715</xdr:rowOff>
    </xdr:from>
    <xdr:to xmlns:xdr="http://schemas.openxmlformats.org/drawingml/2006/spreadsheetDrawing">
      <xdr:col>85</xdr:col>
      <xdr:colOff>95250</xdr:colOff>
      <xdr:row>8</xdr:row>
      <xdr:rowOff>149225</xdr:rowOff>
    </xdr:to>
    <xdr:sp macro="" textlink="">
      <xdr:nvSpPr>
        <xdr:cNvPr id="414" name="正方形/長方形 413"/>
        <xdr:cNvSpPr/>
      </xdr:nvSpPr>
      <xdr:spPr>
        <a:xfrm>
          <a:off x="11432540" y="1161415"/>
          <a:ext cx="4531360" cy="3086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24765</xdr:rowOff>
    </xdr:from>
    <xdr:ext cx="1435100" cy="302260"/>
    <xdr:sp macro="" textlink="">
      <xdr:nvSpPr>
        <xdr:cNvPr id="415" name="テキスト ボックス 414"/>
        <xdr:cNvSpPr txBox="1"/>
      </xdr:nvSpPr>
      <xdr:spPr>
        <a:xfrm>
          <a:off x="12272645" y="1510665"/>
          <a:ext cx="143510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7825" cy="351155"/>
    <xdr:sp macro="" textlink="">
      <xdr:nvSpPr>
        <xdr:cNvPr id="416" name="テキスト ボックス 415"/>
        <xdr:cNvSpPr txBox="1"/>
      </xdr:nvSpPr>
      <xdr:spPr>
        <a:xfrm>
          <a:off x="13655675" y="1485900"/>
          <a:ext cx="164782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[57.6%]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86995</xdr:rowOff>
    </xdr:from>
    <xdr:to xmlns:xdr="http://schemas.openxmlformats.org/drawingml/2006/spreadsheetDrawing">
      <xdr:col>93</xdr:col>
      <xdr:colOff>6350</xdr:colOff>
      <xdr:row>10</xdr:row>
      <xdr:rowOff>0</xdr:rowOff>
    </xdr:to>
    <xdr:sp macro="" textlink="">
      <xdr:nvSpPr>
        <xdr:cNvPr id="417" name="正方形/長方形 416"/>
        <xdr:cNvSpPr/>
      </xdr:nvSpPr>
      <xdr:spPr>
        <a:xfrm>
          <a:off x="16027400" y="140779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106045</xdr:rowOff>
    </xdr:from>
    <xdr:to xmlns:xdr="http://schemas.openxmlformats.org/drawingml/2006/spreadsheetDrawing">
      <xdr:col>93</xdr:col>
      <xdr:colOff>6350</xdr:colOff>
      <xdr:row>11</xdr:row>
      <xdr:rowOff>18415</xdr:rowOff>
    </xdr:to>
    <xdr:sp macro="" textlink="">
      <xdr:nvSpPr>
        <xdr:cNvPr id="418" name="正方形/長方形 417"/>
        <xdr:cNvSpPr/>
      </xdr:nvSpPr>
      <xdr:spPr>
        <a:xfrm>
          <a:off x="16027400" y="1591945"/>
          <a:ext cx="134112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86995</xdr:rowOff>
    </xdr:from>
    <xdr:to xmlns:xdr="http://schemas.openxmlformats.org/drawingml/2006/spreadsheetDrawing">
      <xdr:col>99</xdr:col>
      <xdr:colOff>146050</xdr:colOff>
      <xdr:row>10</xdr:row>
      <xdr:rowOff>0</xdr:rowOff>
    </xdr:to>
    <xdr:sp macro="" textlink="">
      <xdr:nvSpPr>
        <xdr:cNvPr id="419" name="正方形/長方形 418"/>
        <xdr:cNvSpPr/>
      </xdr:nvSpPr>
      <xdr:spPr>
        <a:xfrm>
          <a:off x="17495520" y="1407795"/>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106045</xdr:rowOff>
    </xdr:from>
    <xdr:to xmlns:xdr="http://schemas.openxmlformats.org/drawingml/2006/spreadsheetDrawing">
      <xdr:col>99</xdr:col>
      <xdr:colOff>146050</xdr:colOff>
      <xdr:row>11</xdr:row>
      <xdr:rowOff>18415</xdr:rowOff>
    </xdr:to>
    <xdr:sp macro="" textlink="">
      <xdr:nvSpPr>
        <xdr:cNvPr id="420" name="正方形/長方形 419"/>
        <xdr:cNvSpPr/>
      </xdr:nvSpPr>
      <xdr:spPr>
        <a:xfrm>
          <a:off x="17495520" y="1591945"/>
          <a:ext cx="113284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86995</xdr:rowOff>
    </xdr:from>
    <xdr:to xmlns:xdr="http://schemas.openxmlformats.org/drawingml/2006/spreadsheetDrawing">
      <xdr:col>106</xdr:col>
      <xdr:colOff>139700</xdr:colOff>
      <xdr:row>10</xdr:row>
      <xdr:rowOff>0</xdr:rowOff>
    </xdr:to>
    <xdr:sp macro="" textlink="">
      <xdr:nvSpPr>
        <xdr:cNvPr id="421" name="正方形/長方形 420"/>
        <xdr:cNvSpPr/>
      </xdr:nvSpPr>
      <xdr:spPr>
        <a:xfrm>
          <a:off x="18796000" y="1407795"/>
          <a:ext cx="11328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100</xdr:col>
      <xdr:colOff>127000</xdr:colOff>
      <xdr:row>9</xdr:row>
      <xdr:rowOff>106045</xdr:rowOff>
    </xdr:from>
    <xdr:to xmlns:xdr="http://schemas.openxmlformats.org/drawingml/2006/spreadsheetDrawing">
      <xdr:col>106</xdr:col>
      <xdr:colOff>139700</xdr:colOff>
      <xdr:row>11</xdr:row>
      <xdr:rowOff>18415</xdr:rowOff>
    </xdr:to>
    <xdr:sp macro="" textlink="">
      <xdr:nvSpPr>
        <xdr:cNvPr id="422" name="正方形/長方形 421"/>
        <xdr:cNvSpPr/>
      </xdr:nvSpPr>
      <xdr:spPr>
        <a:xfrm>
          <a:off x="18796000" y="1591945"/>
          <a:ext cx="113284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macro="" textlink="">
      <xdr:nvSpPr>
        <xdr:cNvPr id="423" name="正方形/長方形 422"/>
        <xdr:cNvSpPr/>
      </xdr:nvSpPr>
      <xdr:spPr>
        <a:xfrm>
          <a:off x="11432540" y="1896745"/>
          <a:ext cx="45313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115</xdr:col>
      <xdr:colOff>31750</xdr:colOff>
      <xdr:row>25</xdr:row>
      <xdr:rowOff>93345</xdr:rowOff>
    </xdr:to>
    <xdr:sp macro="" textlink="">
      <xdr:nvSpPr>
        <xdr:cNvPr id="424" name="正方形/長方形 423"/>
        <xdr:cNvSpPr/>
      </xdr:nvSpPr>
      <xdr:spPr>
        <a:xfrm>
          <a:off x="16131540" y="1896745"/>
          <a:ext cx="536956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104</xdr:col>
      <xdr:colOff>114300</xdr:colOff>
      <xdr:row>12</xdr:row>
      <xdr:rowOff>161925</xdr:rowOff>
    </xdr:to>
    <xdr:sp macro="" textlink="">
      <xdr:nvSpPr>
        <xdr:cNvPr id="425" name="正方形/長方形 424"/>
        <xdr:cNvSpPr/>
      </xdr:nvSpPr>
      <xdr:spPr>
        <a:xfrm>
          <a:off x="16131540" y="1896745"/>
          <a:ext cx="3398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186690</xdr:colOff>
      <xdr:row>13</xdr:row>
      <xdr:rowOff>55880</xdr:rowOff>
    </xdr:from>
    <xdr:to xmlns:xdr="http://schemas.openxmlformats.org/drawingml/2006/spreadsheetDrawing">
      <xdr:col>114</xdr:col>
      <xdr:colOff>114300</xdr:colOff>
      <xdr:row>25</xdr:row>
      <xdr:rowOff>31115</xdr:rowOff>
    </xdr:to>
    <xdr:sp macro="" textlink="" fLocksText="0">
      <xdr:nvSpPr>
        <xdr:cNvPr id="426" name="テキスト ボックス 425"/>
        <xdr:cNvSpPr txBox="1"/>
      </xdr:nvSpPr>
      <xdr:spPr>
        <a:xfrm>
          <a:off x="16242030" y="2202180"/>
          <a:ext cx="515493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下水道事業を主とする公営企業債等への繰入見込額等が減少しているものの，認定こども園の建設等の大規模ハード事業の実施や西部衛生施設組合での新焼却場建設への負担金により一般会計の地方債残高が大幅に増加していることに加え，基金残高が減少しているため，比率は9</a:t>
          </a:r>
          <a:r>
            <a:rPr kumimoji="1" lang="en-US" altLang="ja-JP" sz="1300">
              <a:latin typeface="ＭＳ Ｐゴシック"/>
              <a:ea typeface="ＭＳ Ｐゴシック"/>
            </a:rPr>
            <a:t>.4</a:t>
          </a:r>
          <a:r>
            <a:rPr kumimoji="1" lang="ja-JP" altLang="en-US" sz="1300">
              <a:latin typeface="ＭＳ Ｐゴシック"/>
              <a:ea typeface="ＭＳ Ｐゴシック"/>
            </a:rPr>
            <a:t>ポイントの大幅増となった。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今後も焼却場建設等より市債借入額の増加が見込まれることから，比率が大幅に上昇することのないように，ハード事業の実施について検討していく必要がある。</a:t>
          </a:r>
        </a:p>
      </xdr:txBody>
    </xdr:sp>
    <xdr:clientData/>
  </xdr:twoCellAnchor>
  <xdr:oneCellAnchor>
    <xdr:from xmlns:xdr="http://schemas.openxmlformats.org/drawingml/2006/spreadsheetDrawing">
      <xdr:col>61</xdr:col>
      <xdr:colOff>6350</xdr:colOff>
      <xdr:row>10</xdr:row>
      <xdr:rowOff>61595</xdr:rowOff>
    </xdr:from>
    <xdr:ext cx="295275" cy="219710"/>
    <xdr:sp macro="" textlink="">
      <xdr:nvSpPr>
        <xdr:cNvPr id="427" name="テキスト ボックス 426"/>
        <xdr:cNvSpPr txBox="1"/>
      </xdr:nvSpPr>
      <xdr:spPr>
        <a:xfrm>
          <a:off x="11394440" y="1712595"/>
          <a:ext cx="2952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93345</xdr:rowOff>
    </xdr:from>
    <xdr:to xmlns:xdr="http://schemas.openxmlformats.org/drawingml/2006/spreadsheetDrawing">
      <xdr:col>85</xdr:col>
      <xdr:colOff>95250</xdr:colOff>
      <xdr:row>25</xdr:row>
      <xdr:rowOff>93345</xdr:rowOff>
    </xdr:to>
    <xdr:cxnSp macro="">
      <xdr:nvCxnSpPr>
        <xdr:cNvPr id="428" name="直線コネクタ 427"/>
        <xdr:cNvCxnSpPr/>
      </xdr:nvCxnSpPr>
      <xdr:spPr>
        <a:xfrm>
          <a:off x="11432540" y="422084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121920</xdr:rowOff>
    </xdr:from>
    <xdr:ext cx="758190" cy="249555"/>
    <xdr:sp macro="" textlink="">
      <xdr:nvSpPr>
        <xdr:cNvPr id="429" name="テキスト ボックス 428"/>
        <xdr:cNvSpPr txBox="1"/>
      </xdr:nvSpPr>
      <xdr:spPr>
        <a:xfrm>
          <a:off x="10761980" y="408432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22</xdr:row>
      <xdr:rowOff>124460</xdr:rowOff>
    </xdr:from>
    <xdr:to xmlns:xdr="http://schemas.openxmlformats.org/drawingml/2006/spreadsheetDrawing">
      <xdr:col>85</xdr:col>
      <xdr:colOff>95250</xdr:colOff>
      <xdr:row>22</xdr:row>
      <xdr:rowOff>124460</xdr:rowOff>
    </xdr:to>
    <xdr:cxnSp macro="">
      <xdr:nvCxnSpPr>
        <xdr:cNvPr id="430" name="直線コネクタ 429"/>
        <xdr:cNvCxnSpPr/>
      </xdr:nvCxnSpPr>
      <xdr:spPr>
        <a:xfrm>
          <a:off x="11432540" y="375666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21</xdr:row>
      <xdr:rowOff>152400</xdr:rowOff>
    </xdr:from>
    <xdr:ext cx="758190" cy="252730"/>
    <xdr:sp macro="" textlink="">
      <xdr:nvSpPr>
        <xdr:cNvPr id="431" name="テキスト ボックス 430"/>
        <xdr:cNvSpPr txBox="1"/>
      </xdr:nvSpPr>
      <xdr:spPr>
        <a:xfrm>
          <a:off x="10761980" y="361950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154940</xdr:rowOff>
    </xdr:from>
    <xdr:to xmlns:xdr="http://schemas.openxmlformats.org/drawingml/2006/spreadsheetDrawing">
      <xdr:col>85</xdr:col>
      <xdr:colOff>95250</xdr:colOff>
      <xdr:row>19</xdr:row>
      <xdr:rowOff>154940</xdr:rowOff>
    </xdr:to>
    <xdr:cxnSp macro="">
      <xdr:nvCxnSpPr>
        <xdr:cNvPr id="432" name="直線コネクタ 431"/>
        <xdr:cNvCxnSpPr/>
      </xdr:nvCxnSpPr>
      <xdr:spPr>
        <a:xfrm>
          <a:off x="11432540" y="329184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19</xdr:row>
      <xdr:rowOff>17145</xdr:rowOff>
    </xdr:from>
    <xdr:ext cx="758190" cy="249555"/>
    <xdr:sp macro="" textlink="">
      <xdr:nvSpPr>
        <xdr:cNvPr id="433" name="テキスト ボックス 432"/>
        <xdr:cNvSpPr txBox="1"/>
      </xdr:nvSpPr>
      <xdr:spPr>
        <a:xfrm>
          <a:off x="10761980" y="315404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18415</xdr:rowOff>
    </xdr:from>
    <xdr:to xmlns:xdr="http://schemas.openxmlformats.org/drawingml/2006/spreadsheetDrawing">
      <xdr:col>85</xdr:col>
      <xdr:colOff>95250</xdr:colOff>
      <xdr:row>17</xdr:row>
      <xdr:rowOff>18415</xdr:rowOff>
    </xdr:to>
    <xdr:cxnSp macro="">
      <xdr:nvCxnSpPr>
        <xdr:cNvPr id="434" name="直線コネクタ 433"/>
        <xdr:cNvCxnSpPr/>
      </xdr:nvCxnSpPr>
      <xdr:spPr>
        <a:xfrm>
          <a:off x="11432540" y="282511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47625</xdr:rowOff>
    </xdr:from>
    <xdr:ext cx="758190" cy="250190"/>
    <xdr:sp macro="" textlink="">
      <xdr:nvSpPr>
        <xdr:cNvPr id="435" name="テキスト ボックス 434"/>
        <xdr:cNvSpPr txBox="1"/>
      </xdr:nvSpPr>
      <xdr:spPr>
        <a:xfrm>
          <a:off x="10761980" y="2689225"/>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14</xdr:row>
      <xdr:rowOff>50165</xdr:rowOff>
    </xdr:from>
    <xdr:to xmlns:xdr="http://schemas.openxmlformats.org/drawingml/2006/spreadsheetDrawing">
      <xdr:col>85</xdr:col>
      <xdr:colOff>95250</xdr:colOff>
      <xdr:row>14</xdr:row>
      <xdr:rowOff>50165</xdr:rowOff>
    </xdr:to>
    <xdr:cxnSp macro="">
      <xdr:nvCxnSpPr>
        <xdr:cNvPr id="436" name="直線コネクタ 435"/>
        <xdr:cNvCxnSpPr/>
      </xdr:nvCxnSpPr>
      <xdr:spPr>
        <a:xfrm>
          <a:off x="11432540" y="236156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13</xdr:row>
      <xdr:rowOff>78105</xdr:rowOff>
    </xdr:from>
    <xdr:ext cx="758190" cy="253365"/>
    <xdr:sp macro="" textlink="">
      <xdr:nvSpPr>
        <xdr:cNvPr id="437" name="テキスト ボックス 436"/>
        <xdr:cNvSpPr txBox="1"/>
      </xdr:nvSpPr>
      <xdr:spPr>
        <a:xfrm>
          <a:off x="10761980" y="222440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11</xdr:row>
      <xdr:rowOff>80645</xdr:rowOff>
    </xdr:to>
    <xdr:cxnSp macro="">
      <xdr:nvCxnSpPr>
        <xdr:cNvPr id="438" name="直線コネクタ 437"/>
        <xdr:cNvCxnSpPr/>
      </xdr:nvCxnSpPr>
      <xdr:spPr>
        <a:xfrm>
          <a:off x="11432540" y="189674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macro="" textlink="">
      <xdr:nvSpPr>
        <xdr:cNvPr id="439" name="将来負担の状況グラフ枠"/>
        <xdr:cNvSpPr/>
      </xdr:nvSpPr>
      <xdr:spPr>
        <a:xfrm>
          <a:off x="11432540" y="1896745"/>
          <a:ext cx="45313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14</xdr:row>
      <xdr:rowOff>50165</xdr:rowOff>
    </xdr:from>
    <xdr:to xmlns:xdr="http://schemas.openxmlformats.org/drawingml/2006/spreadsheetDrawing">
      <xdr:col>81</xdr:col>
      <xdr:colOff>44450</xdr:colOff>
      <xdr:row>21</xdr:row>
      <xdr:rowOff>35560</xdr:rowOff>
    </xdr:to>
    <xdr:cxnSp macro="">
      <xdr:nvCxnSpPr>
        <xdr:cNvPr id="440" name="直線コネクタ 439"/>
        <xdr:cNvCxnSpPr/>
      </xdr:nvCxnSpPr>
      <xdr:spPr>
        <a:xfrm flipV="1">
          <a:off x="15166340" y="2361565"/>
          <a:ext cx="0" cy="11410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7620</xdr:rowOff>
    </xdr:from>
    <xdr:ext cx="758825" cy="253365"/>
    <xdr:sp macro="" textlink="">
      <xdr:nvSpPr>
        <xdr:cNvPr id="441" name="将来負担の状況最小値テキスト"/>
        <xdr:cNvSpPr txBox="1"/>
      </xdr:nvSpPr>
      <xdr:spPr>
        <a:xfrm>
          <a:off x="15255240" y="347472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21</xdr:row>
      <xdr:rowOff>35560</xdr:rowOff>
    </xdr:from>
    <xdr:to xmlns:xdr="http://schemas.openxmlformats.org/drawingml/2006/spreadsheetDrawing">
      <xdr:col>81</xdr:col>
      <xdr:colOff>133350</xdr:colOff>
      <xdr:row>21</xdr:row>
      <xdr:rowOff>35560</xdr:rowOff>
    </xdr:to>
    <xdr:cxnSp macro="">
      <xdr:nvCxnSpPr>
        <xdr:cNvPr id="442" name="直線コネクタ 441"/>
        <xdr:cNvCxnSpPr/>
      </xdr:nvCxnSpPr>
      <xdr:spPr>
        <a:xfrm>
          <a:off x="15100300" y="35026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133985</xdr:rowOff>
    </xdr:from>
    <xdr:ext cx="758825" cy="253365"/>
    <xdr:sp macro="" textlink="">
      <xdr:nvSpPr>
        <xdr:cNvPr id="443" name="将来負担の状況最大値テキスト"/>
        <xdr:cNvSpPr txBox="1"/>
      </xdr:nvSpPr>
      <xdr:spPr>
        <a:xfrm>
          <a:off x="15255240" y="211518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14</xdr:row>
      <xdr:rowOff>50165</xdr:rowOff>
    </xdr:from>
    <xdr:to xmlns:xdr="http://schemas.openxmlformats.org/drawingml/2006/spreadsheetDrawing">
      <xdr:col>81</xdr:col>
      <xdr:colOff>133350</xdr:colOff>
      <xdr:row>14</xdr:row>
      <xdr:rowOff>50165</xdr:rowOff>
    </xdr:to>
    <xdr:cxnSp macro="">
      <xdr:nvCxnSpPr>
        <xdr:cNvPr id="444" name="直線コネクタ 443"/>
        <xdr:cNvCxnSpPr/>
      </xdr:nvCxnSpPr>
      <xdr:spPr>
        <a:xfrm>
          <a:off x="15100300" y="23615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15</xdr:row>
      <xdr:rowOff>109220</xdr:rowOff>
    </xdr:from>
    <xdr:to xmlns:xdr="http://schemas.openxmlformats.org/drawingml/2006/spreadsheetDrawing">
      <xdr:col>81</xdr:col>
      <xdr:colOff>44450</xdr:colOff>
      <xdr:row>15</xdr:row>
      <xdr:rowOff>153670</xdr:rowOff>
    </xdr:to>
    <xdr:cxnSp macro="">
      <xdr:nvCxnSpPr>
        <xdr:cNvPr id="445" name="直線コネクタ 444"/>
        <xdr:cNvCxnSpPr/>
      </xdr:nvCxnSpPr>
      <xdr:spPr>
        <a:xfrm>
          <a:off x="14419580" y="2585720"/>
          <a:ext cx="74676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92075</xdr:rowOff>
    </xdr:from>
    <xdr:ext cx="758825" cy="249555"/>
    <xdr:sp macro="" textlink="">
      <xdr:nvSpPr>
        <xdr:cNvPr id="446" name="将来負担の状況平均値テキスト"/>
        <xdr:cNvSpPr txBox="1"/>
      </xdr:nvSpPr>
      <xdr:spPr>
        <a:xfrm>
          <a:off x="15255240" y="2238375"/>
          <a:ext cx="7588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186690</xdr:colOff>
      <xdr:row>14</xdr:row>
      <xdr:rowOff>75565</xdr:rowOff>
    </xdr:from>
    <xdr:to xmlns:xdr="http://schemas.openxmlformats.org/drawingml/2006/spreadsheetDrawing">
      <xdr:col>81</xdr:col>
      <xdr:colOff>95250</xdr:colOff>
      <xdr:row>15</xdr:row>
      <xdr:rowOff>6985</xdr:rowOff>
    </xdr:to>
    <xdr:sp macro="" textlink="">
      <xdr:nvSpPr>
        <xdr:cNvPr id="447" name="フローチャート: 判断 446"/>
        <xdr:cNvSpPr/>
      </xdr:nvSpPr>
      <xdr:spPr>
        <a:xfrm>
          <a:off x="15121890" y="2386965"/>
          <a:ext cx="952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186690</xdr:colOff>
      <xdr:row>15</xdr:row>
      <xdr:rowOff>109220</xdr:rowOff>
    </xdr:from>
    <xdr:to xmlns:xdr="http://schemas.openxmlformats.org/drawingml/2006/spreadsheetDrawing">
      <xdr:col>77</xdr:col>
      <xdr:colOff>44450</xdr:colOff>
      <xdr:row>15</xdr:row>
      <xdr:rowOff>124460</xdr:rowOff>
    </xdr:to>
    <xdr:cxnSp macro="">
      <xdr:nvCxnSpPr>
        <xdr:cNvPr id="448" name="直線コネクタ 447"/>
        <xdr:cNvCxnSpPr/>
      </xdr:nvCxnSpPr>
      <xdr:spPr>
        <a:xfrm flipV="1">
          <a:off x="13628370" y="2585720"/>
          <a:ext cx="79121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186690</xdr:colOff>
      <xdr:row>14</xdr:row>
      <xdr:rowOff>81280</xdr:rowOff>
    </xdr:from>
    <xdr:to xmlns:xdr="http://schemas.openxmlformats.org/drawingml/2006/spreadsheetDrawing">
      <xdr:col>77</xdr:col>
      <xdr:colOff>95250</xdr:colOff>
      <xdr:row>15</xdr:row>
      <xdr:rowOff>13335</xdr:rowOff>
    </xdr:to>
    <xdr:sp macro="" textlink="">
      <xdr:nvSpPr>
        <xdr:cNvPr id="449" name="フローチャート: 判断 448"/>
        <xdr:cNvSpPr/>
      </xdr:nvSpPr>
      <xdr:spPr>
        <a:xfrm>
          <a:off x="14375130" y="2392680"/>
          <a:ext cx="952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22860</xdr:rowOff>
    </xdr:from>
    <xdr:ext cx="735965" cy="252730"/>
    <xdr:sp macro="" textlink="">
      <xdr:nvSpPr>
        <xdr:cNvPr id="450" name="テキスト ボックス 449"/>
        <xdr:cNvSpPr txBox="1"/>
      </xdr:nvSpPr>
      <xdr:spPr>
        <a:xfrm>
          <a:off x="14084300" y="2169160"/>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15</xdr:row>
      <xdr:rowOff>123190</xdr:rowOff>
    </xdr:from>
    <xdr:to xmlns:xdr="http://schemas.openxmlformats.org/drawingml/2006/spreadsheetDrawing">
      <xdr:col>72</xdr:col>
      <xdr:colOff>186690</xdr:colOff>
      <xdr:row>15</xdr:row>
      <xdr:rowOff>124460</xdr:rowOff>
    </xdr:to>
    <xdr:cxnSp macro="">
      <xdr:nvCxnSpPr>
        <xdr:cNvPr id="451" name="直線コネクタ 450"/>
        <xdr:cNvCxnSpPr/>
      </xdr:nvCxnSpPr>
      <xdr:spPr>
        <a:xfrm>
          <a:off x="12847320" y="2599690"/>
          <a:ext cx="7810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83185</xdr:rowOff>
    </xdr:from>
    <xdr:to xmlns:xdr="http://schemas.openxmlformats.org/drawingml/2006/spreadsheetDrawing">
      <xdr:col>73</xdr:col>
      <xdr:colOff>44450</xdr:colOff>
      <xdr:row>15</xdr:row>
      <xdr:rowOff>15240</xdr:rowOff>
    </xdr:to>
    <xdr:sp macro="" textlink="">
      <xdr:nvSpPr>
        <xdr:cNvPr id="452" name="フローチャート: 判断 451"/>
        <xdr:cNvSpPr/>
      </xdr:nvSpPr>
      <xdr:spPr>
        <a:xfrm>
          <a:off x="13594080" y="239458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24765</xdr:rowOff>
    </xdr:from>
    <xdr:ext cx="758825" cy="252730"/>
    <xdr:sp macro="" textlink="">
      <xdr:nvSpPr>
        <xdr:cNvPr id="453" name="テキスト ボックス 452"/>
        <xdr:cNvSpPr txBox="1"/>
      </xdr:nvSpPr>
      <xdr:spPr>
        <a:xfrm>
          <a:off x="13286740" y="217106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15</xdr:row>
      <xdr:rowOff>123190</xdr:rowOff>
    </xdr:from>
    <xdr:to xmlns:xdr="http://schemas.openxmlformats.org/drawingml/2006/spreadsheetDrawing">
      <xdr:col>68</xdr:col>
      <xdr:colOff>152400</xdr:colOff>
      <xdr:row>15</xdr:row>
      <xdr:rowOff>162560</xdr:rowOff>
    </xdr:to>
    <xdr:cxnSp macro="">
      <xdr:nvCxnSpPr>
        <xdr:cNvPr id="454" name="直線コネクタ 453"/>
        <xdr:cNvCxnSpPr/>
      </xdr:nvCxnSpPr>
      <xdr:spPr>
        <a:xfrm flipV="1">
          <a:off x="12049760" y="2599690"/>
          <a:ext cx="79756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14</xdr:row>
      <xdr:rowOff>119380</xdr:rowOff>
    </xdr:from>
    <xdr:to xmlns:xdr="http://schemas.openxmlformats.org/drawingml/2006/spreadsheetDrawing">
      <xdr:col>68</xdr:col>
      <xdr:colOff>186690</xdr:colOff>
      <xdr:row>15</xdr:row>
      <xdr:rowOff>51435</xdr:rowOff>
    </xdr:to>
    <xdr:sp macro="" textlink="">
      <xdr:nvSpPr>
        <xdr:cNvPr id="455" name="フローチャート: 判断 454"/>
        <xdr:cNvSpPr/>
      </xdr:nvSpPr>
      <xdr:spPr>
        <a:xfrm>
          <a:off x="12796520" y="2430780"/>
          <a:ext cx="8509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186690</xdr:colOff>
      <xdr:row>13</xdr:row>
      <xdr:rowOff>61595</xdr:rowOff>
    </xdr:from>
    <xdr:ext cx="762000" cy="252730"/>
    <xdr:sp macro="" textlink="">
      <xdr:nvSpPr>
        <xdr:cNvPr id="456" name="テキスト ボックス 455"/>
        <xdr:cNvSpPr txBox="1"/>
      </xdr:nvSpPr>
      <xdr:spPr>
        <a:xfrm>
          <a:off x="12508230" y="22078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7620</xdr:rowOff>
    </xdr:from>
    <xdr:to xmlns:xdr="http://schemas.openxmlformats.org/drawingml/2006/spreadsheetDrawing">
      <xdr:col>64</xdr:col>
      <xdr:colOff>152400</xdr:colOff>
      <xdr:row>15</xdr:row>
      <xdr:rowOff>107315</xdr:rowOff>
    </xdr:to>
    <xdr:sp macro="" textlink="">
      <xdr:nvSpPr>
        <xdr:cNvPr id="457" name="フローチャート: 判断 456"/>
        <xdr:cNvSpPr/>
      </xdr:nvSpPr>
      <xdr:spPr>
        <a:xfrm>
          <a:off x="11998960" y="24841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117475</xdr:rowOff>
    </xdr:from>
    <xdr:ext cx="762000" cy="252730"/>
    <xdr:sp macro="" textlink="">
      <xdr:nvSpPr>
        <xdr:cNvPr id="458" name="テキスト ボックス 457"/>
        <xdr:cNvSpPr txBox="1"/>
      </xdr:nvSpPr>
      <xdr:spPr>
        <a:xfrm>
          <a:off x="11714480" y="22637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90805</xdr:rowOff>
    </xdr:from>
    <xdr:ext cx="762000" cy="249555"/>
    <xdr:sp macro="" textlink="">
      <xdr:nvSpPr>
        <xdr:cNvPr id="459" name="テキスト ボックス 458"/>
        <xdr:cNvSpPr txBox="1"/>
      </xdr:nvSpPr>
      <xdr:spPr>
        <a:xfrm>
          <a:off x="14973300" y="4218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90805</xdr:rowOff>
    </xdr:from>
    <xdr:ext cx="762000" cy="249555"/>
    <xdr:sp macro="" textlink="">
      <xdr:nvSpPr>
        <xdr:cNvPr id="460" name="テキスト ボックス 459"/>
        <xdr:cNvSpPr txBox="1"/>
      </xdr:nvSpPr>
      <xdr:spPr>
        <a:xfrm>
          <a:off x="14226540" y="4218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186690</xdr:colOff>
      <xdr:row>25</xdr:row>
      <xdr:rowOff>90805</xdr:rowOff>
    </xdr:from>
    <xdr:ext cx="762000" cy="249555"/>
    <xdr:sp macro="" textlink="">
      <xdr:nvSpPr>
        <xdr:cNvPr id="461" name="テキスト ボックス 460"/>
        <xdr:cNvSpPr txBox="1"/>
      </xdr:nvSpPr>
      <xdr:spPr>
        <a:xfrm>
          <a:off x="13441680" y="4218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90805</xdr:rowOff>
    </xdr:from>
    <xdr:ext cx="758190" cy="249555"/>
    <xdr:sp macro="" textlink="">
      <xdr:nvSpPr>
        <xdr:cNvPr id="462" name="テキスト ボックス 461"/>
        <xdr:cNvSpPr txBox="1"/>
      </xdr:nvSpPr>
      <xdr:spPr>
        <a:xfrm>
          <a:off x="12654280" y="421830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90805</xdr:rowOff>
    </xdr:from>
    <xdr:ext cx="762000" cy="249555"/>
    <xdr:sp macro="" textlink="">
      <xdr:nvSpPr>
        <xdr:cNvPr id="463" name="テキスト ボックス 462"/>
        <xdr:cNvSpPr txBox="1"/>
      </xdr:nvSpPr>
      <xdr:spPr>
        <a:xfrm>
          <a:off x="11856720" y="4218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186690</xdr:colOff>
      <xdr:row>15</xdr:row>
      <xdr:rowOff>104775</xdr:rowOff>
    </xdr:from>
    <xdr:to xmlns:xdr="http://schemas.openxmlformats.org/drawingml/2006/spreadsheetDrawing">
      <xdr:col>81</xdr:col>
      <xdr:colOff>95250</xdr:colOff>
      <xdr:row>16</xdr:row>
      <xdr:rowOff>36195</xdr:rowOff>
    </xdr:to>
    <xdr:sp macro="" textlink="">
      <xdr:nvSpPr>
        <xdr:cNvPr id="464" name="楕円 463"/>
        <xdr:cNvSpPr/>
      </xdr:nvSpPr>
      <xdr:spPr>
        <a:xfrm>
          <a:off x="15121890" y="2581275"/>
          <a:ext cx="952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15</xdr:row>
      <xdr:rowOff>76835</xdr:rowOff>
    </xdr:from>
    <xdr:ext cx="758825" cy="253365"/>
    <xdr:sp macro="" textlink="">
      <xdr:nvSpPr>
        <xdr:cNvPr id="465" name="将来負担の状況該当値テキスト"/>
        <xdr:cNvSpPr txBox="1"/>
      </xdr:nvSpPr>
      <xdr:spPr>
        <a:xfrm>
          <a:off x="15255240" y="255333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186690</xdr:colOff>
      <xdr:row>15</xdr:row>
      <xdr:rowOff>59690</xdr:rowOff>
    </xdr:from>
    <xdr:to xmlns:xdr="http://schemas.openxmlformats.org/drawingml/2006/spreadsheetDrawing">
      <xdr:col>77</xdr:col>
      <xdr:colOff>95250</xdr:colOff>
      <xdr:row>15</xdr:row>
      <xdr:rowOff>159385</xdr:rowOff>
    </xdr:to>
    <xdr:sp macro="" textlink="">
      <xdr:nvSpPr>
        <xdr:cNvPr id="466" name="楕円 465"/>
        <xdr:cNvSpPr/>
      </xdr:nvSpPr>
      <xdr:spPr>
        <a:xfrm>
          <a:off x="14375130" y="253619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15</xdr:row>
      <xdr:rowOff>144145</xdr:rowOff>
    </xdr:from>
    <xdr:ext cx="735965" cy="250190"/>
    <xdr:sp macro="" textlink="">
      <xdr:nvSpPr>
        <xdr:cNvPr id="467" name="テキスト ボックス 466"/>
        <xdr:cNvSpPr txBox="1"/>
      </xdr:nvSpPr>
      <xdr:spPr>
        <a:xfrm>
          <a:off x="14084300" y="2620645"/>
          <a:ext cx="7359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15</xdr:row>
      <xdr:rowOff>74295</xdr:rowOff>
    </xdr:from>
    <xdr:to xmlns:xdr="http://schemas.openxmlformats.org/drawingml/2006/spreadsheetDrawing">
      <xdr:col>73</xdr:col>
      <xdr:colOff>44450</xdr:colOff>
      <xdr:row>16</xdr:row>
      <xdr:rowOff>5715</xdr:rowOff>
    </xdr:to>
    <xdr:sp macro="" textlink="">
      <xdr:nvSpPr>
        <xdr:cNvPr id="468" name="楕円 467"/>
        <xdr:cNvSpPr/>
      </xdr:nvSpPr>
      <xdr:spPr>
        <a:xfrm>
          <a:off x="13594080" y="255079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15</xdr:row>
      <xdr:rowOff>159385</xdr:rowOff>
    </xdr:from>
    <xdr:ext cx="758825" cy="249555"/>
    <xdr:sp macro="" textlink="">
      <xdr:nvSpPr>
        <xdr:cNvPr id="469" name="テキスト ボックス 468"/>
        <xdr:cNvSpPr txBox="1"/>
      </xdr:nvSpPr>
      <xdr:spPr>
        <a:xfrm>
          <a:off x="13286740" y="2635885"/>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15</xdr:row>
      <xdr:rowOff>73025</xdr:rowOff>
    </xdr:from>
    <xdr:to xmlns:xdr="http://schemas.openxmlformats.org/drawingml/2006/spreadsheetDrawing">
      <xdr:col>68</xdr:col>
      <xdr:colOff>186690</xdr:colOff>
      <xdr:row>16</xdr:row>
      <xdr:rowOff>5080</xdr:rowOff>
    </xdr:to>
    <xdr:sp macro="" textlink="">
      <xdr:nvSpPr>
        <xdr:cNvPr id="470" name="楕円 469"/>
        <xdr:cNvSpPr/>
      </xdr:nvSpPr>
      <xdr:spPr>
        <a:xfrm>
          <a:off x="12796520" y="2549525"/>
          <a:ext cx="8509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186690</xdr:colOff>
      <xdr:row>15</xdr:row>
      <xdr:rowOff>157480</xdr:rowOff>
    </xdr:from>
    <xdr:ext cx="762000" cy="252730"/>
    <xdr:sp macro="" textlink="">
      <xdr:nvSpPr>
        <xdr:cNvPr id="471" name="テキスト ボックス 470"/>
        <xdr:cNvSpPr txBox="1"/>
      </xdr:nvSpPr>
      <xdr:spPr>
        <a:xfrm>
          <a:off x="12508230" y="26339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113030</xdr:rowOff>
    </xdr:from>
    <xdr:to xmlns:xdr="http://schemas.openxmlformats.org/drawingml/2006/spreadsheetDrawing">
      <xdr:col>64</xdr:col>
      <xdr:colOff>152400</xdr:colOff>
      <xdr:row>16</xdr:row>
      <xdr:rowOff>44450</xdr:rowOff>
    </xdr:to>
    <xdr:sp macro="" textlink="">
      <xdr:nvSpPr>
        <xdr:cNvPr id="472" name="楕円 471"/>
        <xdr:cNvSpPr/>
      </xdr:nvSpPr>
      <xdr:spPr>
        <a:xfrm>
          <a:off x="11998960" y="258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16</xdr:row>
      <xdr:rowOff>29845</xdr:rowOff>
    </xdr:from>
    <xdr:ext cx="762000" cy="249555"/>
    <xdr:sp macro="" textlink="">
      <xdr:nvSpPr>
        <xdr:cNvPr id="473" name="テキスト ボックス 472"/>
        <xdr:cNvSpPr txBox="1"/>
      </xdr:nvSpPr>
      <xdr:spPr>
        <a:xfrm>
          <a:off x="11714480" y="26714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1459845"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7243425" y="190500"/>
          <a:ext cx="3536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7268825" y="215900"/>
          <a:ext cx="3492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179705</xdr:colOff>
      <xdr:row>4</xdr:row>
      <xdr:rowOff>0</xdr:rowOff>
    </xdr:to>
    <xdr:sp macro="" textlink="">
      <xdr:nvSpPr>
        <xdr:cNvPr id="5" name="正方形/長方形 4"/>
        <xdr:cNvSpPr/>
      </xdr:nvSpPr>
      <xdr:spPr>
        <a:xfrm>
          <a:off x="17294225" y="241300"/>
          <a:ext cx="344424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岡山県笠岡市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4725015" y="190500"/>
          <a:ext cx="240474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4750415" y="215900"/>
          <a:ext cx="236029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4775815" y="241300"/>
          <a:ext cx="230314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078672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02945" y="1524000"/>
          <a:ext cx="868743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10260" y="1555750"/>
          <a:ext cx="125920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005965" y="1555750"/>
          <a:ext cx="11518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44,030
43,058
136.07
26,762,588
26,249,132
482,156
13,739,965
28,776,540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221355" y="155575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4587875" y="1549400"/>
          <a:ext cx="18351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179705</xdr:colOff>
      <xdr:row>14</xdr:row>
      <xdr:rowOff>165100</xdr:rowOff>
    </xdr:to>
    <xdr:sp macro="" textlink="">
      <xdr:nvSpPr>
        <xdr:cNvPr id="15" name="正方形/長方形 14"/>
        <xdr:cNvSpPr/>
      </xdr:nvSpPr>
      <xdr:spPr>
        <a:xfrm>
          <a:off x="6423025" y="1549400"/>
          <a:ext cx="115062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57.6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7618730" y="1549400"/>
          <a:ext cx="57594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4587875" y="2413000"/>
          <a:ext cx="183515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6486525" y="2413000"/>
          <a:ext cx="307467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9542780" y="1524000"/>
          <a:ext cx="127762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9763760" y="1587500"/>
          <a:ext cx="1151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9763760" y="1854200"/>
          <a:ext cx="1151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9763760" y="2184400"/>
          <a:ext cx="115189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9624695" y="1676400"/>
          <a:ext cx="1517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9659620" y="16256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9659620" y="18923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970407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9624695" y="21590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970407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9624695" y="25400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2540" cy="255270"/>
    <xdr:sp macro="" textlink="">
      <xdr:nvSpPr>
        <xdr:cNvPr id="30" name="テキスト ボックス 29"/>
        <xdr:cNvSpPr txBox="1"/>
      </xdr:nvSpPr>
      <xdr:spPr>
        <a:xfrm>
          <a:off x="639445" y="3492500"/>
          <a:ext cx="889254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2660" cy="255270"/>
    <xdr:sp macro="" textlink="">
      <xdr:nvSpPr>
        <xdr:cNvPr id="31" name="テキスト ボックス 30"/>
        <xdr:cNvSpPr txBox="1"/>
      </xdr:nvSpPr>
      <xdr:spPr>
        <a:xfrm>
          <a:off x="639445" y="3746500"/>
          <a:ext cx="60426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7695" cy="259080"/>
    <xdr:sp macro="" textlink="">
      <xdr:nvSpPr>
        <xdr:cNvPr id="32" name="テキスト ボックス 31"/>
        <xdr:cNvSpPr txBox="1"/>
      </xdr:nvSpPr>
      <xdr:spPr>
        <a:xfrm>
          <a:off x="639445"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0975" cy="259080"/>
    <xdr:sp macro="" textlink="">
      <xdr:nvSpPr>
        <xdr:cNvPr id="33" name="テキスト ボックス 32"/>
        <xdr:cNvSpPr txBox="1"/>
      </xdr:nvSpPr>
      <xdr:spPr>
        <a:xfrm>
          <a:off x="639445"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179705</xdr:colOff>
      <xdr:row>29</xdr:row>
      <xdr:rowOff>44450</xdr:rowOff>
    </xdr:to>
    <xdr:sp macro="" textlink="">
      <xdr:nvSpPr>
        <xdr:cNvPr id="34" name="正方形/長方形 33"/>
        <xdr:cNvSpPr/>
      </xdr:nvSpPr>
      <xdr:spPr>
        <a:xfrm>
          <a:off x="702945" y="4699000"/>
          <a:ext cx="4165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179705</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4868545" y="47625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4868545" y="49530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397625" y="4762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397625" y="4953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7853045" y="4762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7853045" y="4953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41" name="正方形/長方形 40"/>
        <xdr:cNvSpPr/>
      </xdr:nvSpPr>
      <xdr:spPr>
        <a:xfrm>
          <a:off x="702945" y="5270500"/>
          <a:ext cx="41656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163820"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179705</xdr:colOff>
      <xdr:row>32</xdr:row>
      <xdr:rowOff>38100</xdr:rowOff>
    </xdr:to>
    <xdr:sp macro="" textlink="">
      <xdr:nvSpPr>
        <xdr:cNvPr id="43" name="正方形/長方形 42"/>
        <xdr:cNvSpPr/>
      </xdr:nvSpPr>
      <xdr:spPr>
        <a:xfrm>
          <a:off x="5227320" y="5270500"/>
          <a:ext cx="3428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245735" y="5588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人事院勧告や退職手当の増により比率が上昇し，類似団体平均も上回っている。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給料表の独自見直しを行うなど給与水準の適正化に努めており，今後も引き続き給料表の見直し等により，人件費や人件費に準ずる費用全体について抑制していく必要がある。</a:t>
          </a: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664845"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179705</xdr:colOff>
      <xdr:row>44</xdr:row>
      <xdr:rowOff>12700</xdr:rowOff>
    </xdr:to>
    <xdr:cxnSp macro="">
      <xdr:nvCxnSpPr>
        <xdr:cNvPr id="46" name="直線コネクタ 45"/>
        <xdr:cNvCxnSpPr/>
      </xdr:nvCxnSpPr>
      <xdr:spPr>
        <a:xfrm>
          <a:off x="702945" y="7556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4190" cy="255270"/>
    <xdr:sp macro="" textlink="">
      <xdr:nvSpPr>
        <xdr:cNvPr id="47" name="テキスト ボックス 46"/>
        <xdr:cNvSpPr txBox="1"/>
      </xdr:nvSpPr>
      <xdr:spPr>
        <a:xfrm>
          <a:off x="234315"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179705</xdr:colOff>
      <xdr:row>41</xdr:row>
      <xdr:rowOff>146050</xdr:rowOff>
    </xdr:to>
    <xdr:cxnSp macro="">
      <xdr:nvCxnSpPr>
        <xdr:cNvPr id="48" name="直線コネクタ 47"/>
        <xdr:cNvCxnSpPr/>
      </xdr:nvCxnSpPr>
      <xdr:spPr>
        <a:xfrm>
          <a:off x="702945" y="7175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4190" cy="259080"/>
    <xdr:sp macro="" textlink="">
      <xdr:nvSpPr>
        <xdr:cNvPr id="49" name="テキスト ボックス 48"/>
        <xdr:cNvSpPr txBox="1"/>
      </xdr:nvSpPr>
      <xdr:spPr>
        <a:xfrm>
          <a:off x="234315" y="703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179705</xdr:colOff>
      <xdr:row>39</xdr:row>
      <xdr:rowOff>107950</xdr:rowOff>
    </xdr:to>
    <xdr:cxnSp macro="">
      <xdr:nvCxnSpPr>
        <xdr:cNvPr id="50" name="直線コネクタ 49"/>
        <xdr:cNvCxnSpPr/>
      </xdr:nvCxnSpPr>
      <xdr:spPr>
        <a:xfrm>
          <a:off x="702945" y="6794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4190" cy="259080"/>
    <xdr:sp macro="" textlink="">
      <xdr:nvSpPr>
        <xdr:cNvPr id="51" name="テキスト ボックス 50"/>
        <xdr:cNvSpPr txBox="1"/>
      </xdr:nvSpPr>
      <xdr:spPr>
        <a:xfrm>
          <a:off x="234315" y="665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179705</xdr:colOff>
      <xdr:row>37</xdr:row>
      <xdr:rowOff>69850</xdr:rowOff>
    </xdr:to>
    <xdr:cxnSp macro="">
      <xdr:nvCxnSpPr>
        <xdr:cNvPr id="52" name="直線コネクタ 51"/>
        <xdr:cNvCxnSpPr/>
      </xdr:nvCxnSpPr>
      <xdr:spPr>
        <a:xfrm>
          <a:off x="702945" y="6413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4190" cy="255270"/>
    <xdr:sp macro="" textlink="">
      <xdr:nvSpPr>
        <xdr:cNvPr id="53" name="テキスト ボックス 52"/>
        <xdr:cNvSpPr txBox="1"/>
      </xdr:nvSpPr>
      <xdr:spPr>
        <a:xfrm>
          <a:off x="234315" y="6271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179705</xdr:colOff>
      <xdr:row>35</xdr:row>
      <xdr:rowOff>31750</xdr:rowOff>
    </xdr:to>
    <xdr:cxnSp macro="">
      <xdr:nvCxnSpPr>
        <xdr:cNvPr id="54" name="直線コネクタ 53"/>
        <xdr:cNvCxnSpPr/>
      </xdr:nvCxnSpPr>
      <xdr:spPr>
        <a:xfrm>
          <a:off x="702945" y="6032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4190" cy="259080"/>
    <xdr:sp macro="" textlink="">
      <xdr:nvSpPr>
        <xdr:cNvPr id="55" name="テキスト ボックス 54"/>
        <xdr:cNvSpPr txBox="1"/>
      </xdr:nvSpPr>
      <xdr:spPr>
        <a:xfrm>
          <a:off x="234315" y="589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179705</xdr:colOff>
      <xdr:row>32</xdr:row>
      <xdr:rowOff>165100</xdr:rowOff>
    </xdr:to>
    <xdr:cxnSp macro="">
      <xdr:nvCxnSpPr>
        <xdr:cNvPr id="56" name="直線コネクタ 55"/>
        <xdr:cNvCxnSpPr/>
      </xdr:nvCxnSpPr>
      <xdr:spPr>
        <a:xfrm>
          <a:off x="702945" y="5651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4190" cy="259080"/>
    <xdr:sp macro="" textlink="">
      <xdr:nvSpPr>
        <xdr:cNvPr id="57" name="テキスト ボックス 56"/>
        <xdr:cNvSpPr txBox="1"/>
      </xdr:nvSpPr>
      <xdr:spPr>
        <a:xfrm>
          <a:off x="234315" y="550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30</xdr:row>
      <xdr:rowOff>127000</xdr:rowOff>
    </xdr:to>
    <xdr:cxnSp macro="">
      <xdr:nvCxnSpPr>
        <xdr:cNvPr id="58" name="直線コネクタ 57"/>
        <xdr:cNvCxnSpPr/>
      </xdr:nvCxnSpPr>
      <xdr:spPr>
        <a:xfrm>
          <a:off x="702945" y="5270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4190" cy="255270"/>
    <xdr:sp macro="" textlink="">
      <xdr:nvSpPr>
        <xdr:cNvPr id="59" name="テキスト ボックス 58"/>
        <xdr:cNvSpPr txBox="1"/>
      </xdr:nvSpPr>
      <xdr:spPr>
        <a:xfrm>
          <a:off x="234315" y="5128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60" name="人件費グラフ枠"/>
        <xdr:cNvSpPr/>
      </xdr:nvSpPr>
      <xdr:spPr>
        <a:xfrm>
          <a:off x="702945" y="5270500"/>
          <a:ext cx="41656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123190</xdr:rowOff>
    </xdr:from>
    <xdr:to xmlns:xdr="http://schemas.openxmlformats.org/drawingml/2006/spreadsheetDrawing">
      <xdr:col>24</xdr:col>
      <xdr:colOff>25400</xdr:colOff>
      <xdr:row>41</xdr:row>
      <xdr:rowOff>8890</xdr:rowOff>
    </xdr:to>
    <xdr:cxnSp macro="">
      <xdr:nvCxnSpPr>
        <xdr:cNvPr id="61" name="直線コネクタ 60"/>
        <xdr:cNvCxnSpPr/>
      </xdr:nvCxnSpPr>
      <xdr:spPr>
        <a:xfrm flipV="1">
          <a:off x="4353560" y="578104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152400</xdr:rowOff>
    </xdr:from>
    <xdr:ext cx="761365" cy="259080"/>
    <xdr:sp macro="" textlink="">
      <xdr:nvSpPr>
        <xdr:cNvPr id="62" name="人件費最小値テキスト"/>
        <xdr:cNvSpPr txBox="1"/>
      </xdr:nvSpPr>
      <xdr:spPr>
        <a:xfrm>
          <a:off x="4442460" y="70104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8890</xdr:rowOff>
    </xdr:from>
    <xdr:to xmlns:xdr="http://schemas.openxmlformats.org/drawingml/2006/spreadsheetDrawing">
      <xdr:col>24</xdr:col>
      <xdr:colOff>114300</xdr:colOff>
      <xdr:row>41</xdr:row>
      <xdr:rowOff>8890</xdr:rowOff>
    </xdr:to>
    <xdr:cxnSp macro="">
      <xdr:nvCxnSpPr>
        <xdr:cNvPr id="63" name="直線コネクタ 62"/>
        <xdr:cNvCxnSpPr/>
      </xdr:nvCxnSpPr>
      <xdr:spPr>
        <a:xfrm>
          <a:off x="4284345" y="70383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38100</xdr:rowOff>
    </xdr:from>
    <xdr:ext cx="761365" cy="259080"/>
    <xdr:sp macro="" textlink="">
      <xdr:nvSpPr>
        <xdr:cNvPr id="64" name="人件費最大値テキスト"/>
        <xdr:cNvSpPr txBox="1"/>
      </xdr:nvSpPr>
      <xdr:spPr>
        <a:xfrm>
          <a:off x="4442460" y="55245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123190</xdr:rowOff>
    </xdr:from>
    <xdr:to xmlns:xdr="http://schemas.openxmlformats.org/drawingml/2006/spreadsheetDrawing">
      <xdr:col>24</xdr:col>
      <xdr:colOff>114300</xdr:colOff>
      <xdr:row>33</xdr:row>
      <xdr:rowOff>123190</xdr:rowOff>
    </xdr:to>
    <xdr:cxnSp macro="">
      <xdr:nvCxnSpPr>
        <xdr:cNvPr id="65" name="直線コネクタ 64"/>
        <xdr:cNvCxnSpPr/>
      </xdr:nvCxnSpPr>
      <xdr:spPr>
        <a:xfrm>
          <a:off x="4284345" y="57810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37</xdr:row>
      <xdr:rowOff>77470</xdr:rowOff>
    </xdr:from>
    <xdr:to xmlns:xdr="http://schemas.openxmlformats.org/drawingml/2006/spreadsheetDrawing">
      <xdr:col>24</xdr:col>
      <xdr:colOff>25400</xdr:colOff>
      <xdr:row>38</xdr:row>
      <xdr:rowOff>73660</xdr:rowOff>
    </xdr:to>
    <xdr:cxnSp macro="">
      <xdr:nvCxnSpPr>
        <xdr:cNvPr id="66" name="直線コネクタ 65"/>
        <xdr:cNvCxnSpPr/>
      </xdr:nvCxnSpPr>
      <xdr:spPr>
        <a:xfrm>
          <a:off x="3606165" y="6421120"/>
          <a:ext cx="747395"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73660</xdr:rowOff>
    </xdr:from>
    <xdr:ext cx="761365" cy="259080"/>
    <xdr:sp macro="" textlink="">
      <xdr:nvSpPr>
        <xdr:cNvPr id="67" name="人件費平均値テキスト"/>
        <xdr:cNvSpPr txBox="1"/>
      </xdr:nvSpPr>
      <xdr:spPr>
        <a:xfrm>
          <a:off x="4442460" y="624586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57150</xdr:rowOff>
    </xdr:from>
    <xdr:to xmlns:xdr="http://schemas.openxmlformats.org/drawingml/2006/spreadsheetDrawing">
      <xdr:col>24</xdr:col>
      <xdr:colOff>76200</xdr:colOff>
      <xdr:row>37</xdr:row>
      <xdr:rowOff>158750</xdr:rowOff>
    </xdr:to>
    <xdr:sp macro="" textlink="">
      <xdr:nvSpPr>
        <xdr:cNvPr id="68" name="フローチャート: 判断 67"/>
        <xdr:cNvSpPr/>
      </xdr:nvSpPr>
      <xdr:spPr>
        <a:xfrm>
          <a:off x="4322445" y="64008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54610</xdr:rowOff>
    </xdr:from>
    <xdr:to xmlns:xdr="http://schemas.openxmlformats.org/drawingml/2006/spreadsheetDrawing">
      <xdr:col>19</xdr:col>
      <xdr:colOff>179705</xdr:colOff>
      <xdr:row>37</xdr:row>
      <xdr:rowOff>77470</xdr:rowOff>
    </xdr:to>
    <xdr:cxnSp macro="">
      <xdr:nvCxnSpPr>
        <xdr:cNvPr id="69" name="直線コネクタ 68"/>
        <xdr:cNvCxnSpPr/>
      </xdr:nvCxnSpPr>
      <xdr:spPr>
        <a:xfrm>
          <a:off x="2803525" y="6398260"/>
          <a:ext cx="80264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152400</xdr:rowOff>
    </xdr:from>
    <xdr:to xmlns:xdr="http://schemas.openxmlformats.org/drawingml/2006/spreadsheetDrawing">
      <xdr:col>20</xdr:col>
      <xdr:colOff>38100</xdr:colOff>
      <xdr:row>37</xdr:row>
      <xdr:rowOff>82550</xdr:rowOff>
    </xdr:to>
    <xdr:sp macro="" textlink="">
      <xdr:nvSpPr>
        <xdr:cNvPr id="70" name="フローチャート: 判断 69"/>
        <xdr:cNvSpPr/>
      </xdr:nvSpPr>
      <xdr:spPr>
        <a:xfrm>
          <a:off x="3562985" y="63246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92710</xdr:rowOff>
    </xdr:from>
    <xdr:ext cx="732790" cy="259080"/>
    <xdr:sp macro="" textlink="">
      <xdr:nvSpPr>
        <xdr:cNvPr id="71" name="テキスト ボックス 70"/>
        <xdr:cNvSpPr txBox="1"/>
      </xdr:nvSpPr>
      <xdr:spPr>
        <a:xfrm>
          <a:off x="3252470" y="60934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134620</xdr:rowOff>
    </xdr:from>
    <xdr:to xmlns:xdr="http://schemas.openxmlformats.org/drawingml/2006/spreadsheetDrawing">
      <xdr:col>15</xdr:col>
      <xdr:colOff>98425</xdr:colOff>
      <xdr:row>37</xdr:row>
      <xdr:rowOff>54610</xdr:rowOff>
    </xdr:to>
    <xdr:cxnSp macro="">
      <xdr:nvCxnSpPr>
        <xdr:cNvPr id="72" name="直線コネクタ 71"/>
        <xdr:cNvCxnSpPr/>
      </xdr:nvCxnSpPr>
      <xdr:spPr>
        <a:xfrm>
          <a:off x="1993265" y="6306820"/>
          <a:ext cx="81026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129540</xdr:rowOff>
    </xdr:from>
    <xdr:to xmlns:xdr="http://schemas.openxmlformats.org/drawingml/2006/spreadsheetDrawing">
      <xdr:col>15</xdr:col>
      <xdr:colOff>149225</xdr:colOff>
      <xdr:row>37</xdr:row>
      <xdr:rowOff>59690</xdr:rowOff>
    </xdr:to>
    <xdr:sp macro="" textlink="">
      <xdr:nvSpPr>
        <xdr:cNvPr id="73" name="フローチャート: 判断 72"/>
        <xdr:cNvSpPr/>
      </xdr:nvSpPr>
      <xdr:spPr>
        <a:xfrm>
          <a:off x="2752725"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69850</xdr:rowOff>
    </xdr:from>
    <xdr:ext cx="761365" cy="259080"/>
    <xdr:sp macro="" textlink="">
      <xdr:nvSpPr>
        <xdr:cNvPr id="74" name="テキスト ボックス 73"/>
        <xdr:cNvSpPr txBox="1"/>
      </xdr:nvSpPr>
      <xdr:spPr>
        <a:xfrm>
          <a:off x="2461895" y="60706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134620</xdr:rowOff>
    </xdr:from>
    <xdr:to xmlns:xdr="http://schemas.openxmlformats.org/drawingml/2006/spreadsheetDrawing">
      <xdr:col>11</xdr:col>
      <xdr:colOff>9525</xdr:colOff>
      <xdr:row>37</xdr:row>
      <xdr:rowOff>100330</xdr:rowOff>
    </xdr:to>
    <xdr:cxnSp macro="">
      <xdr:nvCxnSpPr>
        <xdr:cNvPr id="75" name="直線コネクタ 74"/>
        <xdr:cNvCxnSpPr/>
      </xdr:nvCxnSpPr>
      <xdr:spPr>
        <a:xfrm flipV="1">
          <a:off x="1202690" y="6306820"/>
          <a:ext cx="790575"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76200</xdr:rowOff>
    </xdr:from>
    <xdr:to xmlns:xdr="http://schemas.openxmlformats.org/drawingml/2006/spreadsheetDrawing">
      <xdr:col>11</xdr:col>
      <xdr:colOff>60325</xdr:colOff>
      <xdr:row>37</xdr:row>
      <xdr:rowOff>6350</xdr:rowOff>
    </xdr:to>
    <xdr:sp macro="" textlink="">
      <xdr:nvSpPr>
        <xdr:cNvPr id="76" name="フローチャート: 判断 75"/>
        <xdr:cNvSpPr/>
      </xdr:nvSpPr>
      <xdr:spPr>
        <a:xfrm>
          <a:off x="1962150" y="62484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16510</xdr:rowOff>
    </xdr:from>
    <xdr:ext cx="761365" cy="259080"/>
    <xdr:sp macro="" textlink="">
      <xdr:nvSpPr>
        <xdr:cNvPr id="77" name="テキスト ボックス 76"/>
        <xdr:cNvSpPr txBox="1"/>
      </xdr:nvSpPr>
      <xdr:spPr>
        <a:xfrm>
          <a:off x="1651635" y="6017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152400</xdr:rowOff>
    </xdr:from>
    <xdr:to xmlns:xdr="http://schemas.openxmlformats.org/drawingml/2006/spreadsheetDrawing">
      <xdr:col>6</xdr:col>
      <xdr:colOff>171450</xdr:colOff>
      <xdr:row>37</xdr:row>
      <xdr:rowOff>82550</xdr:rowOff>
    </xdr:to>
    <xdr:sp macro="" textlink="">
      <xdr:nvSpPr>
        <xdr:cNvPr id="78" name="フローチャート: 判断 77"/>
        <xdr:cNvSpPr/>
      </xdr:nvSpPr>
      <xdr:spPr>
        <a:xfrm>
          <a:off x="115189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92710</xdr:rowOff>
    </xdr:from>
    <xdr:ext cx="758190" cy="259080"/>
    <xdr:sp macro="" textlink="">
      <xdr:nvSpPr>
        <xdr:cNvPr id="79" name="テキスト ボックス 78"/>
        <xdr:cNvSpPr txBox="1"/>
      </xdr:nvSpPr>
      <xdr:spPr>
        <a:xfrm>
          <a:off x="861060" y="6093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58190" cy="259080"/>
    <xdr:sp macro="" textlink="">
      <xdr:nvSpPr>
        <xdr:cNvPr id="80" name="テキスト ボックス 79"/>
        <xdr:cNvSpPr txBox="1"/>
      </xdr:nvSpPr>
      <xdr:spPr>
        <a:xfrm>
          <a:off x="415734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58825" cy="259080"/>
    <xdr:sp macro="" textlink="">
      <xdr:nvSpPr>
        <xdr:cNvPr id="81" name="テキスト ボックス 80"/>
        <xdr:cNvSpPr txBox="1"/>
      </xdr:nvSpPr>
      <xdr:spPr>
        <a:xfrm>
          <a:off x="341757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2" name="テキスト ボックス 81"/>
        <xdr:cNvSpPr txBox="1"/>
      </xdr:nvSpPr>
      <xdr:spPr>
        <a:xfrm>
          <a:off x="260731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44</xdr:row>
      <xdr:rowOff>10160</xdr:rowOff>
    </xdr:from>
    <xdr:ext cx="761365" cy="259080"/>
    <xdr:sp macro="" textlink="">
      <xdr:nvSpPr>
        <xdr:cNvPr id="83" name="テキスト ボックス 82"/>
        <xdr:cNvSpPr txBox="1"/>
      </xdr:nvSpPr>
      <xdr:spPr>
        <a:xfrm>
          <a:off x="1802765"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8190" cy="259080"/>
    <xdr:sp macro="" textlink="">
      <xdr:nvSpPr>
        <xdr:cNvPr id="84" name="テキスト ボックス 83"/>
        <xdr:cNvSpPr txBox="1"/>
      </xdr:nvSpPr>
      <xdr:spPr>
        <a:xfrm>
          <a:off x="100647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38</xdr:row>
      <xdr:rowOff>22860</xdr:rowOff>
    </xdr:from>
    <xdr:to xmlns:xdr="http://schemas.openxmlformats.org/drawingml/2006/spreadsheetDrawing">
      <xdr:col>24</xdr:col>
      <xdr:colOff>76200</xdr:colOff>
      <xdr:row>38</xdr:row>
      <xdr:rowOff>124460</xdr:rowOff>
    </xdr:to>
    <xdr:sp macro="" textlink="">
      <xdr:nvSpPr>
        <xdr:cNvPr id="85" name="楕円 84"/>
        <xdr:cNvSpPr/>
      </xdr:nvSpPr>
      <xdr:spPr>
        <a:xfrm>
          <a:off x="4322445" y="653796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166370</xdr:rowOff>
    </xdr:from>
    <xdr:ext cx="761365" cy="255270"/>
    <xdr:sp macro="" textlink="">
      <xdr:nvSpPr>
        <xdr:cNvPr id="86" name="人件費該当値テキスト"/>
        <xdr:cNvSpPr txBox="1"/>
      </xdr:nvSpPr>
      <xdr:spPr>
        <a:xfrm>
          <a:off x="4442460" y="651002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37</xdr:row>
      <xdr:rowOff>26670</xdr:rowOff>
    </xdr:from>
    <xdr:to xmlns:xdr="http://schemas.openxmlformats.org/drawingml/2006/spreadsheetDrawing">
      <xdr:col>20</xdr:col>
      <xdr:colOff>38100</xdr:colOff>
      <xdr:row>37</xdr:row>
      <xdr:rowOff>128270</xdr:rowOff>
    </xdr:to>
    <xdr:sp macro="" textlink="">
      <xdr:nvSpPr>
        <xdr:cNvPr id="87" name="楕円 86"/>
        <xdr:cNvSpPr/>
      </xdr:nvSpPr>
      <xdr:spPr>
        <a:xfrm>
          <a:off x="3562985" y="637032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113030</xdr:rowOff>
    </xdr:from>
    <xdr:ext cx="732790" cy="259080"/>
    <xdr:sp macro="" textlink="">
      <xdr:nvSpPr>
        <xdr:cNvPr id="88" name="テキスト ボックス 87"/>
        <xdr:cNvSpPr txBox="1"/>
      </xdr:nvSpPr>
      <xdr:spPr>
        <a:xfrm>
          <a:off x="3252470" y="645668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37</xdr:row>
      <xdr:rowOff>3810</xdr:rowOff>
    </xdr:from>
    <xdr:to xmlns:xdr="http://schemas.openxmlformats.org/drawingml/2006/spreadsheetDrawing">
      <xdr:col>15</xdr:col>
      <xdr:colOff>149225</xdr:colOff>
      <xdr:row>37</xdr:row>
      <xdr:rowOff>105410</xdr:rowOff>
    </xdr:to>
    <xdr:sp macro="" textlink="">
      <xdr:nvSpPr>
        <xdr:cNvPr id="89" name="楕円 88"/>
        <xdr:cNvSpPr/>
      </xdr:nvSpPr>
      <xdr:spPr>
        <a:xfrm>
          <a:off x="2752725"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90170</xdr:rowOff>
    </xdr:from>
    <xdr:ext cx="761365" cy="259080"/>
    <xdr:sp macro="" textlink="">
      <xdr:nvSpPr>
        <xdr:cNvPr id="90" name="テキスト ボックス 89"/>
        <xdr:cNvSpPr txBox="1"/>
      </xdr:nvSpPr>
      <xdr:spPr>
        <a:xfrm>
          <a:off x="2461895" y="64338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83820</xdr:rowOff>
    </xdr:from>
    <xdr:to xmlns:xdr="http://schemas.openxmlformats.org/drawingml/2006/spreadsheetDrawing">
      <xdr:col>11</xdr:col>
      <xdr:colOff>60325</xdr:colOff>
      <xdr:row>37</xdr:row>
      <xdr:rowOff>13970</xdr:rowOff>
    </xdr:to>
    <xdr:sp macro="" textlink="">
      <xdr:nvSpPr>
        <xdr:cNvPr id="91" name="楕円 90"/>
        <xdr:cNvSpPr/>
      </xdr:nvSpPr>
      <xdr:spPr>
        <a:xfrm>
          <a:off x="1962150" y="625602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170180</xdr:rowOff>
    </xdr:from>
    <xdr:ext cx="761365" cy="259080"/>
    <xdr:sp macro="" textlink="">
      <xdr:nvSpPr>
        <xdr:cNvPr id="92" name="テキスト ボックス 91"/>
        <xdr:cNvSpPr txBox="1"/>
      </xdr:nvSpPr>
      <xdr:spPr>
        <a:xfrm>
          <a:off x="1651635" y="63423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49530</xdr:rowOff>
    </xdr:from>
    <xdr:to xmlns:xdr="http://schemas.openxmlformats.org/drawingml/2006/spreadsheetDrawing">
      <xdr:col>6</xdr:col>
      <xdr:colOff>171450</xdr:colOff>
      <xdr:row>37</xdr:row>
      <xdr:rowOff>151130</xdr:rowOff>
    </xdr:to>
    <xdr:sp macro="" textlink="">
      <xdr:nvSpPr>
        <xdr:cNvPr id="93" name="楕円 92"/>
        <xdr:cNvSpPr/>
      </xdr:nvSpPr>
      <xdr:spPr>
        <a:xfrm>
          <a:off x="115189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135890</xdr:rowOff>
    </xdr:from>
    <xdr:ext cx="758190" cy="259080"/>
    <xdr:sp macro="" textlink="">
      <xdr:nvSpPr>
        <xdr:cNvPr id="94" name="テキスト ボックス 93"/>
        <xdr:cNvSpPr txBox="1"/>
      </xdr:nvSpPr>
      <xdr:spPr>
        <a:xfrm>
          <a:off x="861060" y="64795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1225530" y="1270000"/>
          <a:ext cx="4170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5408275" y="1333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5408275" y="1524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6939895" y="1333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6939895" y="1524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18394045" y="13335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101</xdr:col>
      <xdr:colOff>179705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18394045" y="15240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1225530" y="1841500"/>
          <a:ext cx="417004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5688945" y="1841500"/>
          <a:ext cx="4819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5749905" y="1841500"/>
          <a:ext cx="3435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5788005" y="2159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類似団体平均を下回っているが，物価高騰の影響もあり，経常的な物件費は増加傾向にある。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今後も物価高騰の影響は続くものと思われるため，事業見直しや業務の効率化による歳出の削減に積極的に継続して取り組む必要がある。</a:t>
          </a:r>
        </a:p>
      </xdr:txBody>
    </xdr:sp>
    <xdr:clientData/>
  </xdr:twoCellAnchor>
  <xdr:oneCellAnchor>
    <xdr:from xmlns:xdr="http://schemas.openxmlformats.org/drawingml/2006/spreadsheetDrawing">
      <xdr:col>62</xdr:col>
      <xdr:colOff>6350</xdr:colOff>
      <xdr:row>9</xdr:row>
      <xdr:rowOff>107950</xdr:rowOff>
    </xdr:from>
    <xdr:ext cx="294640" cy="225425"/>
    <xdr:sp macro="" textlink="">
      <xdr:nvSpPr>
        <xdr:cNvPr id="106" name="テキスト ボックス 105"/>
        <xdr:cNvSpPr txBox="1"/>
      </xdr:nvSpPr>
      <xdr:spPr>
        <a:xfrm>
          <a:off x="11187430" y="1651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1225530" y="4127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4190" cy="255270"/>
    <xdr:sp macro="" textlink="">
      <xdr:nvSpPr>
        <xdr:cNvPr id="108" name="テキスト ボックス 107"/>
        <xdr:cNvSpPr txBox="1"/>
      </xdr:nvSpPr>
      <xdr:spPr>
        <a:xfrm>
          <a:off x="10776585" y="3985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9" name="直線コネクタ 108"/>
        <xdr:cNvCxnSpPr/>
      </xdr:nvCxnSpPr>
      <xdr:spPr>
        <a:xfrm>
          <a:off x="11225530" y="3746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4190" cy="259080"/>
    <xdr:sp macro="" textlink="">
      <xdr:nvSpPr>
        <xdr:cNvPr id="110" name="テキスト ボックス 109"/>
        <xdr:cNvSpPr txBox="1"/>
      </xdr:nvSpPr>
      <xdr:spPr>
        <a:xfrm>
          <a:off x="10776585" y="3604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11" name="直線コネクタ 110"/>
        <xdr:cNvCxnSpPr/>
      </xdr:nvCxnSpPr>
      <xdr:spPr>
        <a:xfrm>
          <a:off x="11225530" y="3365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4190" cy="259080"/>
    <xdr:sp macro="" textlink="">
      <xdr:nvSpPr>
        <xdr:cNvPr id="112" name="テキスト ボックス 111"/>
        <xdr:cNvSpPr txBox="1"/>
      </xdr:nvSpPr>
      <xdr:spPr>
        <a:xfrm>
          <a:off x="10776585" y="322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1225530" y="2984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4190" cy="255270"/>
    <xdr:sp macro="" textlink="">
      <xdr:nvSpPr>
        <xdr:cNvPr id="114" name="テキスト ボックス 113"/>
        <xdr:cNvSpPr txBox="1"/>
      </xdr:nvSpPr>
      <xdr:spPr>
        <a:xfrm>
          <a:off x="10776585" y="284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5" name="直線コネクタ 114"/>
        <xdr:cNvCxnSpPr/>
      </xdr:nvCxnSpPr>
      <xdr:spPr>
        <a:xfrm>
          <a:off x="11225530" y="2603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4190" cy="259080"/>
    <xdr:sp macro="" textlink="">
      <xdr:nvSpPr>
        <xdr:cNvPr id="116" name="テキスト ボックス 115"/>
        <xdr:cNvSpPr txBox="1"/>
      </xdr:nvSpPr>
      <xdr:spPr>
        <a:xfrm>
          <a:off x="10776585" y="246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7" name="直線コネクタ 116"/>
        <xdr:cNvCxnSpPr/>
      </xdr:nvCxnSpPr>
      <xdr:spPr>
        <a:xfrm>
          <a:off x="11225530" y="2222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4190" cy="259080"/>
    <xdr:sp macro="" textlink="">
      <xdr:nvSpPr>
        <xdr:cNvPr id="118" name="テキスト ボックス 117"/>
        <xdr:cNvSpPr txBox="1"/>
      </xdr:nvSpPr>
      <xdr:spPr>
        <a:xfrm>
          <a:off x="10776585" y="208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1225530" y="1841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4190" cy="255270"/>
    <xdr:sp macro="" textlink="">
      <xdr:nvSpPr>
        <xdr:cNvPr id="120" name="テキスト ボックス 119"/>
        <xdr:cNvSpPr txBox="1"/>
      </xdr:nvSpPr>
      <xdr:spPr>
        <a:xfrm>
          <a:off x="10776585" y="169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1225530" y="1841500"/>
          <a:ext cx="417004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54610</xdr:rowOff>
    </xdr:from>
    <xdr:to xmlns:xdr="http://schemas.openxmlformats.org/drawingml/2006/spreadsheetDrawing">
      <xdr:col>82</xdr:col>
      <xdr:colOff>107950</xdr:colOff>
      <xdr:row>20</xdr:row>
      <xdr:rowOff>104140</xdr:rowOff>
    </xdr:to>
    <xdr:cxnSp macro="">
      <xdr:nvCxnSpPr>
        <xdr:cNvPr id="122" name="直線コネクタ 121"/>
        <xdr:cNvCxnSpPr/>
      </xdr:nvCxnSpPr>
      <xdr:spPr>
        <a:xfrm flipV="1">
          <a:off x="14895830" y="228346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20</xdr:row>
      <xdr:rowOff>76200</xdr:rowOff>
    </xdr:from>
    <xdr:ext cx="761365" cy="255270"/>
    <xdr:sp macro="" textlink="">
      <xdr:nvSpPr>
        <xdr:cNvPr id="123" name="物件費最小値テキスト"/>
        <xdr:cNvSpPr txBox="1"/>
      </xdr:nvSpPr>
      <xdr:spPr>
        <a:xfrm>
          <a:off x="14967585" y="350520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104140</xdr:rowOff>
    </xdr:from>
    <xdr:to xmlns:xdr="http://schemas.openxmlformats.org/drawingml/2006/spreadsheetDrawing">
      <xdr:col>82</xdr:col>
      <xdr:colOff>179705</xdr:colOff>
      <xdr:row>20</xdr:row>
      <xdr:rowOff>104140</xdr:rowOff>
    </xdr:to>
    <xdr:cxnSp macro="">
      <xdr:nvCxnSpPr>
        <xdr:cNvPr id="124" name="直線コネクタ 123"/>
        <xdr:cNvCxnSpPr/>
      </xdr:nvCxnSpPr>
      <xdr:spPr>
        <a:xfrm>
          <a:off x="14806930" y="35331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11</xdr:row>
      <xdr:rowOff>140970</xdr:rowOff>
    </xdr:from>
    <xdr:ext cx="761365" cy="259080"/>
    <xdr:sp macro="" textlink="">
      <xdr:nvSpPr>
        <xdr:cNvPr id="125" name="物件費最大値テキスト"/>
        <xdr:cNvSpPr txBox="1"/>
      </xdr:nvSpPr>
      <xdr:spPr>
        <a:xfrm>
          <a:off x="14967585" y="20269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54610</xdr:rowOff>
    </xdr:from>
    <xdr:to xmlns:xdr="http://schemas.openxmlformats.org/drawingml/2006/spreadsheetDrawing">
      <xdr:col>82</xdr:col>
      <xdr:colOff>179705</xdr:colOff>
      <xdr:row>13</xdr:row>
      <xdr:rowOff>54610</xdr:rowOff>
    </xdr:to>
    <xdr:cxnSp macro="">
      <xdr:nvCxnSpPr>
        <xdr:cNvPr id="126" name="直線コネクタ 125"/>
        <xdr:cNvCxnSpPr/>
      </xdr:nvCxnSpPr>
      <xdr:spPr>
        <a:xfrm>
          <a:off x="14806930" y="228346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5080</xdr:rowOff>
    </xdr:from>
    <xdr:to xmlns:xdr="http://schemas.openxmlformats.org/drawingml/2006/spreadsheetDrawing">
      <xdr:col>82</xdr:col>
      <xdr:colOff>107950</xdr:colOff>
      <xdr:row>16</xdr:row>
      <xdr:rowOff>43180</xdr:rowOff>
    </xdr:to>
    <xdr:cxnSp macro="">
      <xdr:nvCxnSpPr>
        <xdr:cNvPr id="127" name="直線コネクタ 126"/>
        <xdr:cNvCxnSpPr/>
      </xdr:nvCxnSpPr>
      <xdr:spPr>
        <a:xfrm>
          <a:off x="14136370" y="2748280"/>
          <a:ext cx="75946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17</xdr:row>
      <xdr:rowOff>6350</xdr:rowOff>
    </xdr:from>
    <xdr:ext cx="761365" cy="255270"/>
    <xdr:sp macro="" textlink="">
      <xdr:nvSpPr>
        <xdr:cNvPr id="128" name="物件費平均値テキスト"/>
        <xdr:cNvSpPr txBox="1"/>
      </xdr:nvSpPr>
      <xdr:spPr>
        <a:xfrm>
          <a:off x="14967585" y="2921000"/>
          <a:ext cx="76136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34290</xdr:rowOff>
    </xdr:from>
    <xdr:to xmlns:xdr="http://schemas.openxmlformats.org/drawingml/2006/spreadsheetDrawing">
      <xdr:col>82</xdr:col>
      <xdr:colOff>158750</xdr:colOff>
      <xdr:row>17</xdr:row>
      <xdr:rowOff>135890</xdr:rowOff>
    </xdr:to>
    <xdr:sp macro="" textlink="">
      <xdr:nvSpPr>
        <xdr:cNvPr id="129" name="フローチャート: 判断 128"/>
        <xdr:cNvSpPr/>
      </xdr:nvSpPr>
      <xdr:spPr>
        <a:xfrm>
          <a:off x="1484503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15</xdr:row>
      <xdr:rowOff>107950</xdr:rowOff>
    </xdr:from>
    <xdr:to xmlns:xdr="http://schemas.openxmlformats.org/drawingml/2006/spreadsheetDrawing">
      <xdr:col>78</xdr:col>
      <xdr:colOff>69850</xdr:colOff>
      <xdr:row>16</xdr:row>
      <xdr:rowOff>5080</xdr:rowOff>
    </xdr:to>
    <xdr:cxnSp macro="">
      <xdr:nvCxnSpPr>
        <xdr:cNvPr id="130" name="直線コネクタ 129"/>
        <xdr:cNvCxnSpPr/>
      </xdr:nvCxnSpPr>
      <xdr:spPr>
        <a:xfrm>
          <a:off x="13344525" y="2679700"/>
          <a:ext cx="791845"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3810</xdr:rowOff>
    </xdr:from>
    <xdr:to xmlns:xdr="http://schemas.openxmlformats.org/drawingml/2006/spreadsheetDrawing">
      <xdr:col>78</xdr:col>
      <xdr:colOff>120650</xdr:colOff>
      <xdr:row>17</xdr:row>
      <xdr:rowOff>105410</xdr:rowOff>
    </xdr:to>
    <xdr:sp macro="" textlink="">
      <xdr:nvSpPr>
        <xdr:cNvPr id="131" name="フローチャート: 判断 130"/>
        <xdr:cNvSpPr/>
      </xdr:nvSpPr>
      <xdr:spPr>
        <a:xfrm>
          <a:off x="1408557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90170</xdr:rowOff>
    </xdr:from>
    <xdr:ext cx="732790" cy="259080"/>
    <xdr:sp macro="" textlink="">
      <xdr:nvSpPr>
        <xdr:cNvPr id="132" name="テキスト ボックス 131"/>
        <xdr:cNvSpPr txBox="1"/>
      </xdr:nvSpPr>
      <xdr:spPr>
        <a:xfrm>
          <a:off x="13794740" y="300482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46990</xdr:rowOff>
    </xdr:from>
    <xdr:to xmlns:xdr="http://schemas.openxmlformats.org/drawingml/2006/spreadsheetDrawing">
      <xdr:col>73</xdr:col>
      <xdr:colOff>179705</xdr:colOff>
      <xdr:row>15</xdr:row>
      <xdr:rowOff>107950</xdr:rowOff>
    </xdr:to>
    <xdr:cxnSp macro="">
      <xdr:nvCxnSpPr>
        <xdr:cNvPr id="133" name="直線コネクタ 132"/>
        <xdr:cNvCxnSpPr/>
      </xdr:nvCxnSpPr>
      <xdr:spPr>
        <a:xfrm>
          <a:off x="12535535" y="2618740"/>
          <a:ext cx="80899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152400</xdr:rowOff>
    </xdr:from>
    <xdr:to xmlns:xdr="http://schemas.openxmlformats.org/drawingml/2006/spreadsheetDrawing">
      <xdr:col>74</xdr:col>
      <xdr:colOff>31750</xdr:colOff>
      <xdr:row>17</xdr:row>
      <xdr:rowOff>82550</xdr:rowOff>
    </xdr:to>
    <xdr:sp macro="" textlink="">
      <xdr:nvSpPr>
        <xdr:cNvPr id="134" name="フローチャート: 判断 133"/>
        <xdr:cNvSpPr/>
      </xdr:nvSpPr>
      <xdr:spPr>
        <a:xfrm>
          <a:off x="13294995" y="28956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67310</xdr:rowOff>
    </xdr:from>
    <xdr:ext cx="762000" cy="259080"/>
    <xdr:sp macro="" textlink="">
      <xdr:nvSpPr>
        <xdr:cNvPr id="135" name="テキスト ボックス 134"/>
        <xdr:cNvSpPr txBox="1"/>
      </xdr:nvSpPr>
      <xdr:spPr>
        <a:xfrm>
          <a:off x="12984480" y="298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46990</xdr:rowOff>
    </xdr:from>
    <xdr:to xmlns:xdr="http://schemas.openxmlformats.org/drawingml/2006/spreadsheetDrawing">
      <xdr:col>69</xdr:col>
      <xdr:colOff>92075</xdr:colOff>
      <xdr:row>15</xdr:row>
      <xdr:rowOff>115570</xdr:rowOff>
    </xdr:to>
    <xdr:cxnSp macro="">
      <xdr:nvCxnSpPr>
        <xdr:cNvPr id="136" name="直線コネクタ 135"/>
        <xdr:cNvCxnSpPr/>
      </xdr:nvCxnSpPr>
      <xdr:spPr>
        <a:xfrm flipV="1">
          <a:off x="11725275" y="2618740"/>
          <a:ext cx="81026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76200</xdr:rowOff>
    </xdr:from>
    <xdr:to xmlns:xdr="http://schemas.openxmlformats.org/drawingml/2006/spreadsheetDrawing">
      <xdr:col>69</xdr:col>
      <xdr:colOff>142875</xdr:colOff>
      <xdr:row>17</xdr:row>
      <xdr:rowOff>6350</xdr:rowOff>
    </xdr:to>
    <xdr:sp macro="" textlink="">
      <xdr:nvSpPr>
        <xdr:cNvPr id="137" name="フローチャート: 判断 136"/>
        <xdr:cNvSpPr/>
      </xdr:nvSpPr>
      <xdr:spPr>
        <a:xfrm>
          <a:off x="12484735"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162560</xdr:rowOff>
    </xdr:from>
    <xdr:ext cx="761365" cy="259080"/>
    <xdr:sp macro="" textlink="">
      <xdr:nvSpPr>
        <xdr:cNvPr id="138" name="テキスト ボックス 137"/>
        <xdr:cNvSpPr txBox="1"/>
      </xdr:nvSpPr>
      <xdr:spPr>
        <a:xfrm>
          <a:off x="12193905" y="2905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83820</xdr:rowOff>
    </xdr:from>
    <xdr:to xmlns:xdr="http://schemas.openxmlformats.org/drawingml/2006/spreadsheetDrawing">
      <xdr:col>65</xdr:col>
      <xdr:colOff>53975</xdr:colOff>
      <xdr:row>17</xdr:row>
      <xdr:rowOff>13970</xdr:rowOff>
    </xdr:to>
    <xdr:sp macro="" textlink="">
      <xdr:nvSpPr>
        <xdr:cNvPr id="139" name="フローチャート: 判断 138"/>
        <xdr:cNvSpPr/>
      </xdr:nvSpPr>
      <xdr:spPr>
        <a:xfrm>
          <a:off x="11694160" y="282702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170180</xdr:rowOff>
    </xdr:from>
    <xdr:ext cx="761365" cy="259080"/>
    <xdr:sp macro="" textlink="">
      <xdr:nvSpPr>
        <xdr:cNvPr id="140" name="テキスト ボックス 139"/>
        <xdr:cNvSpPr txBox="1"/>
      </xdr:nvSpPr>
      <xdr:spPr>
        <a:xfrm>
          <a:off x="11383645" y="29133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58190" cy="259080"/>
    <xdr:sp macro="" textlink="">
      <xdr:nvSpPr>
        <xdr:cNvPr id="141" name="テキスト ボックス 140"/>
        <xdr:cNvSpPr txBox="1"/>
      </xdr:nvSpPr>
      <xdr:spPr>
        <a:xfrm>
          <a:off x="14699615"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8190" cy="259080"/>
    <xdr:sp macro="" textlink="">
      <xdr:nvSpPr>
        <xdr:cNvPr id="142" name="テキスト ボックス 141"/>
        <xdr:cNvSpPr txBox="1"/>
      </xdr:nvSpPr>
      <xdr:spPr>
        <a:xfrm>
          <a:off x="13940155"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2000" cy="259080"/>
    <xdr:sp macro="" textlink="">
      <xdr:nvSpPr>
        <xdr:cNvPr id="143" name="テキスト ボックス 142"/>
        <xdr:cNvSpPr txBox="1"/>
      </xdr:nvSpPr>
      <xdr:spPr>
        <a:xfrm>
          <a:off x="1314958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1365" cy="259080"/>
    <xdr:sp macro="" textlink="">
      <xdr:nvSpPr>
        <xdr:cNvPr id="144" name="テキスト ボックス 143"/>
        <xdr:cNvSpPr txBox="1"/>
      </xdr:nvSpPr>
      <xdr:spPr>
        <a:xfrm>
          <a:off x="1233932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24</xdr:row>
      <xdr:rowOff>10160</xdr:rowOff>
    </xdr:from>
    <xdr:ext cx="761365" cy="259080"/>
    <xdr:sp macro="" textlink="">
      <xdr:nvSpPr>
        <xdr:cNvPr id="145" name="テキスト ボックス 144"/>
        <xdr:cNvSpPr txBox="1"/>
      </xdr:nvSpPr>
      <xdr:spPr>
        <a:xfrm>
          <a:off x="11541125"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163830</xdr:rowOff>
    </xdr:from>
    <xdr:to xmlns:xdr="http://schemas.openxmlformats.org/drawingml/2006/spreadsheetDrawing">
      <xdr:col>82</xdr:col>
      <xdr:colOff>158750</xdr:colOff>
      <xdr:row>16</xdr:row>
      <xdr:rowOff>93980</xdr:rowOff>
    </xdr:to>
    <xdr:sp macro="" textlink="">
      <xdr:nvSpPr>
        <xdr:cNvPr id="146" name="楕円 145"/>
        <xdr:cNvSpPr/>
      </xdr:nvSpPr>
      <xdr:spPr>
        <a:xfrm>
          <a:off x="1484503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15</xdr:row>
      <xdr:rowOff>8890</xdr:rowOff>
    </xdr:from>
    <xdr:ext cx="761365" cy="255270"/>
    <xdr:sp macro="" textlink="">
      <xdr:nvSpPr>
        <xdr:cNvPr id="147" name="物件費該当値テキスト"/>
        <xdr:cNvSpPr txBox="1"/>
      </xdr:nvSpPr>
      <xdr:spPr>
        <a:xfrm>
          <a:off x="14967585" y="258064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125730</xdr:rowOff>
    </xdr:from>
    <xdr:to xmlns:xdr="http://schemas.openxmlformats.org/drawingml/2006/spreadsheetDrawing">
      <xdr:col>78</xdr:col>
      <xdr:colOff>120650</xdr:colOff>
      <xdr:row>16</xdr:row>
      <xdr:rowOff>55880</xdr:rowOff>
    </xdr:to>
    <xdr:sp macro="" textlink="">
      <xdr:nvSpPr>
        <xdr:cNvPr id="148" name="楕円 147"/>
        <xdr:cNvSpPr/>
      </xdr:nvSpPr>
      <xdr:spPr>
        <a:xfrm>
          <a:off x="1408557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66040</xdr:rowOff>
    </xdr:from>
    <xdr:ext cx="732790" cy="255270"/>
    <xdr:sp macro="" textlink="">
      <xdr:nvSpPr>
        <xdr:cNvPr id="149" name="テキスト ボックス 148"/>
        <xdr:cNvSpPr txBox="1"/>
      </xdr:nvSpPr>
      <xdr:spPr>
        <a:xfrm>
          <a:off x="13794740" y="246634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57150</xdr:rowOff>
    </xdr:from>
    <xdr:to xmlns:xdr="http://schemas.openxmlformats.org/drawingml/2006/spreadsheetDrawing">
      <xdr:col>74</xdr:col>
      <xdr:colOff>31750</xdr:colOff>
      <xdr:row>15</xdr:row>
      <xdr:rowOff>158750</xdr:rowOff>
    </xdr:to>
    <xdr:sp macro="" textlink="">
      <xdr:nvSpPr>
        <xdr:cNvPr id="150" name="楕円 149"/>
        <xdr:cNvSpPr/>
      </xdr:nvSpPr>
      <xdr:spPr>
        <a:xfrm>
          <a:off x="13294995" y="26289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168910</xdr:rowOff>
    </xdr:from>
    <xdr:ext cx="762000" cy="255270"/>
    <xdr:sp macro="" textlink="">
      <xdr:nvSpPr>
        <xdr:cNvPr id="151" name="テキスト ボックス 150"/>
        <xdr:cNvSpPr txBox="1"/>
      </xdr:nvSpPr>
      <xdr:spPr>
        <a:xfrm>
          <a:off x="12984480" y="2397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167640</xdr:rowOff>
    </xdr:from>
    <xdr:to xmlns:xdr="http://schemas.openxmlformats.org/drawingml/2006/spreadsheetDrawing">
      <xdr:col>69</xdr:col>
      <xdr:colOff>142875</xdr:colOff>
      <xdr:row>15</xdr:row>
      <xdr:rowOff>97790</xdr:rowOff>
    </xdr:to>
    <xdr:sp macro="" textlink="">
      <xdr:nvSpPr>
        <xdr:cNvPr id="152" name="楕円 151"/>
        <xdr:cNvSpPr/>
      </xdr:nvSpPr>
      <xdr:spPr>
        <a:xfrm>
          <a:off x="12484735"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107950</xdr:rowOff>
    </xdr:from>
    <xdr:ext cx="761365" cy="259080"/>
    <xdr:sp macro="" textlink="">
      <xdr:nvSpPr>
        <xdr:cNvPr id="153" name="テキスト ボックス 152"/>
        <xdr:cNvSpPr txBox="1"/>
      </xdr:nvSpPr>
      <xdr:spPr>
        <a:xfrm>
          <a:off x="12193905" y="2336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64770</xdr:rowOff>
    </xdr:from>
    <xdr:to xmlns:xdr="http://schemas.openxmlformats.org/drawingml/2006/spreadsheetDrawing">
      <xdr:col>65</xdr:col>
      <xdr:colOff>53975</xdr:colOff>
      <xdr:row>15</xdr:row>
      <xdr:rowOff>166370</xdr:rowOff>
    </xdr:to>
    <xdr:sp macro="" textlink="">
      <xdr:nvSpPr>
        <xdr:cNvPr id="154" name="楕円 153"/>
        <xdr:cNvSpPr/>
      </xdr:nvSpPr>
      <xdr:spPr>
        <a:xfrm>
          <a:off x="11694160" y="263652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5080</xdr:rowOff>
    </xdr:from>
    <xdr:ext cx="761365" cy="259080"/>
    <xdr:sp macro="" textlink="">
      <xdr:nvSpPr>
        <xdr:cNvPr id="155" name="テキスト ボックス 154"/>
        <xdr:cNvSpPr txBox="1"/>
      </xdr:nvSpPr>
      <xdr:spPr>
        <a:xfrm>
          <a:off x="11383645" y="24053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179705</xdr:colOff>
      <xdr:row>49</xdr:row>
      <xdr:rowOff>44450</xdr:rowOff>
    </xdr:to>
    <xdr:sp macro="" textlink="">
      <xdr:nvSpPr>
        <xdr:cNvPr id="156" name="正方形/長方形 155"/>
        <xdr:cNvSpPr/>
      </xdr:nvSpPr>
      <xdr:spPr>
        <a:xfrm>
          <a:off x="702945" y="8128000"/>
          <a:ext cx="4165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179705</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4868545" y="81915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4868545" y="83820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6397625" y="8191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6397625" y="8382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7853045" y="8191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7853045" y="8382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63" name="正方形/長方形 162"/>
        <xdr:cNvSpPr/>
      </xdr:nvSpPr>
      <xdr:spPr>
        <a:xfrm>
          <a:off x="702945" y="8699500"/>
          <a:ext cx="41656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163820"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179705</xdr:colOff>
      <xdr:row>52</xdr:row>
      <xdr:rowOff>38100</xdr:rowOff>
    </xdr:to>
    <xdr:sp macro="" textlink="">
      <xdr:nvSpPr>
        <xdr:cNvPr id="165" name="正方形/長方形 164"/>
        <xdr:cNvSpPr/>
      </xdr:nvSpPr>
      <xdr:spPr>
        <a:xfrm>
          <a:off x="5227320" y="8699500"/>
          <a:ext cx="3428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245735" y="9017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比率は前年度と同値となっているものの，障害福祉サービスや障害児通所給付等が高い水準で推移している。</a:t>
          </a:r>
        </a:p>
        <a:p>
          <a:r>
            <a:rPr kumimoji="1" lang="ja-JP" altLang="en-US" sz="1300">
              <a:latin typeface="ＭＳ Ｐゴシック"/>
              <a:ea typeface="ＭＳ Ｐゴシック"/>
            </a:rPr>
            <a:t>　類似団体と比較するとやや高い水準にあり，今後は福祉の低下を招かないようにしながら，生活保護等の資格審査を適切に実施するなどし，適正な給付に努める。</a:t>
          </a: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7" name="テキスト ボックス 166"/>
        <xdr:cNvSpPr txBox="1"/>
      </xdr:nvSpPr>
      <xdr:spPr>
        <a:xfrm>
          <a:off x="664845"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179705</xdr:colOff>
      <xdr:row>64</xdr:row>
      <xdr:rowOff>12700</xdr:rowOff>
    </xdr:to>
    <xdr:cxnSp macro="">
      <xdr:nvCxnSpPr>
        <xdr:cNvPr id="168" name="直線コネクタ 167"/>
        <xdr:cNvCxnSpPr/>
      </xdr:nvCxnSpPr>
      <xdr:spPr>
        <a:xfrm>
          <a:off x="702945" y="10985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4190" cy="255270"/>
    <xdr:sp macro="" textlink="">
      <xdr:nvSpPr>
        <xdr:cNvPr id="169" name="テキスト ボックス 168"/>
        <xdr:cNvSpPr txBox="1"/>
      </xdr:nvSpPr>
      <xdr:spPr>
        <a:xfrm>
          <a:off x="234315"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179705</xdr:colOff>
      <xdr:row>62</xdr:row>
      <xdr:rowOff>29210</xdr:rowOff>
    </xdr:to>
    <xdr:cxnSp macro="">
      <xdr:nvCxnSpPr>
        <xdr:cNvPr id="170" name="直線コネクタ 169"/>
        <xdr:cNvCxnSpPr/>
      </xdr:nvCxnSpPr>
      <xdr:spPr>
        <a:xfrm>
          <a:off x="702945" y="1065911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4190" cy="259080"/>
    <xdr:sp macro="" textlink="">
      <xdr:nvSpPr>
        <xdr:cNvPr id="171" name="テキスト ボックス 170"/>
        <xdr:cNvSpPr txBox="1"/>
      </xdr:nvSpPr>
      <xdr:spPr>
        <a:xfrm>
          <a:off x="234315" y="1051687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179705</xdr:colOff>
      <xdr:row>60</xdr:row>
      <xdr:rowOff>45085</xdr:rowOff>
    </xdr:to>
    <xdr:cxnSp macro="">
      <xdr:nvCxnSpPr>
        <xdr:cNvPr id="172" name="直線コネクタ 171"/>
        <xdr:cNvCxnSpPr/>
      </xdr:nvCxnSpPr>
      <xdr:spPr>
        <a:xfrm>
          <a:off x="702945" y="10332085"/>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4190" cy="255270"/>
    <xdr:sp macro="" textlink="">
      <xdr:nvSpPr>
        <xdr:cNvPr id="173" name="テキスト ボックス 172"/>
        <xdr:cNvSpPr txBox="1"/>
      </xdr:nvSpPr>
      <xdr:spPr>
        <a:xfrm>
          <a:off x="234315" y="1019048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179705</xdr:colOff>
      <xdr:row>58</xdr:row>
      <xdr:rowOff>61595</xdr:rowOff>
    </xdr:to>
    <xdr:cxnSp macro="">
      <xdr:nvCxnSpPr>
        <xdr:cNvPr id="174" name="直線コネクタ 173"/>
        <xdr:cNvCxnSpPr/>
      </xdr:nvCxnSpPr>
      <xdr:spPr>
        <a:xfrm>
          <a:off x="702945" y="10005695"/>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4190" cy="258445"/>
    <xdr:sp macro="" textlink="">
      <xdr:nvSpPr>
        <xdr:cNvPr id="175" name="テキスト ボックス 174"/>
        <xdr:cNvSpPr txBox="1"/>
      </xdr:nvSpPr>
      <xdr:spPr>
        <a:xfrm>
          <a:off x="234315" y="9863455"/>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179705</xdr:colOff>
      <xdr:row>56</xdr:row>
      <xdr:rowOff>78105</xdr:rowOff>
    </xdr:to>
    <xdr:cxnSp macro="">
      <xdr:nvCxnSpPr>
        <xdr:cNvPr id="176" name="直線コネクタ 175"/>
        <xdr:cNvCxnSpPr/>
      </xdr:nvCxnSpPr>
      <xdr:spPr>
        <a:xfrm>
          <a:off x="702945" y="9679305"/>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4190" cy="259080"/>
    <xdr:sp macro="" textlink="">
      <xdr:nvSpPr>
        <xdr:cNvPr id="177" name="テキスト ボックス 176"/>
        <xdr:cNvSpPr txBox="1"/>
      </xdr:nvSpPr>
      <xdr:spPr>
        <a:xfrm>
          <a:off x="234315" y="953706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179705</xdr:colOff>
      <xdr:row>54</xdr:row>
      <xdr:rowOff>94615</xdr:rowOff>
    </xdr:to>
    <xdr:cxnSp macro="">
      <xdr:nvCxnSpPr>
        <xdr:cNvPr id="178" name="直線コネクタ 177"/>
        <xdr:cNvCxnSpPr/>
      </xdr:nvCxnSpPr>
      <xdr:spPr>
        <a:xfrm>
          <a:off x="702945" y="9352915"/>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4190" cy="255270"/>
    <xdr:sp macro="" textlink="">
      <xdr:nvSpPr>
        <xdr:cNvPr id="179" name="テキスト ボックス 178"/>
        <xdr:cNvSpPr txBox="1"/>
      </xdr:nvSpPr>
      <xdr:spPr>
        <a:xfrm>
          <a:off x="234315" y="9210675"/>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179705</xdr:colOff>
      <xdr:row>52</xdr:row>
      <xdr:rowOff>110490</xdr:rowOff>
    </xdr:to>
    <xdr:cxnSp macro="">
      <xdr:nvCxnSpPr>
        <xdr:cNvPr id="180" name="直線コネクタ 179"/>
        <xdr:cNvCxnSpPr/>
      </xdr:nvCxnSpPr>
      <xdr:spPr>
        <a:xfrm>
          <a:off x="702945" y="902589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4190" cy="259080"/>
    <xdr:sp macro="" textlink="">
      <xdr:nvSpPr>
        <xdr:cNvPr id="181" name="テキスト ボックス 180"/>
        <xdr:cNvSpPr txBox="1"/>
      </xdr:nvSpPr>
      <xdr:spPr>
        <a:xfrm>
          <a:off x="234315" y="888365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50</xdr:row>
      <xdr:rowOff>127000</xdr:rowOff>
    </xdr:to>
    <xdr:cxnSp macro="">
      <xdr:nvCxnSpPr>
        <xdr:cNvPr id="182" name="直線コネクタ 181"/>
        <xdr:cNvCxnSpPr/>
      </xdr:nvCxnSpPr>
      <xdr:spPr>
        <a:xfrm>
          <a:off x="702945" y="8699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4190" cy="255270"/>
    <xdr:sp macro="" textlink="">
      <xdr:nvSpPr>
        <xdr:cNvPr id="183" name="テキスト ボックス 182"/>
        <xdr:cNvSpPr txBox="1"/>
      </xdr:nvSpPr>
      <xdr:spPr>
        <a:xfrm>
          <a:off x="234315"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84" name="扶助費グラフ枠"/>
        <xdr:cNvSpPr/>
      </xdr:nvSpPr>
      <xdr:spPr>
        <a:xfrm>
          <a:off x="702945" y="8699500"/>
          <a:ext cx="41656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4445</xdr:rowOff>
    </xdr:from>
    <xdr:to xmlns:xdr="http://schemas.openxmlformats.org/drawingml/2006/spreadsheetDrawing">
      <xdr:col>24</xdr:col>
      <xdr:colOff>25400</xdr:colOff>
      <xdr:row>62</xdr:row>
      <xdr:rowOff>78105</xdr:rowOff>
    </xdr:to>
    <xdr:cxnSp macro="">
      <xdr:nvCxnSpPr>
        <xdr:cNvPr id="185" name="直線コネクタ 184"/>
        <xdr:cNvCxnSpPr/>
      </xdr:nvCxnSpPr>
      <xdr:spPr>
        <a:xfrm flipV="1">
          <a:off x="4353560" y="9091295"/>
          <a:ext cx="0" cy="1616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62</xdr:row>
      <xdr:rowOff>50165</xdr:rowOff>
    </xdr:from>
    <xdr:ext cx="761365" cy="259080"/>
    <xdr:sp macro="" textlink="">
      <xdr:nvSpPr>
        <xdr:cNvPr id="186" name="扶助費最小値テキスト"/>
        <xdr:cNvSpPr txBox="1"/>
      </xdr:nvSpPr>
      <xdr:spPr>
        <a:xfrm>
          <a:off x="4442460" y="106800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78105</xdr:rowOff>
    </xdr:from>
    <xdr:to xmlns:xdr="http://schemas.openxmlformats.org/drawingml/2006/spreadsheetDrawing">
      <xdr:col>24</xdr:col>
      <xdr:colOff>114300</xdr:colOff>
      <xdr:row>62</xdr:row>
      <xdr:rowOff>78105</xdr:rowOff>
    </xdr:to>
    <xdr:cxnSp macro="">
      <xdr:nvCxnSpPr>
        <xdr:cNvPr id="187" name="直線コネクタ 186"/>
        <xdr:cNvCxnSpPr/>
      </xdr:nvCxnSpPr>
      <xdr:spPr>
        <a:xfrm>
          <a:off x="4284345" y="107080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90805</xdr:rowOff>
    </xdr:from>
    <xdr:ext cx="761365" cy="258445"/>
    <xdr:sp macro="" textlink="">
      <xdr:nvSpPr>
        <xdr:cNvPr id="188" name="扶助費最大値テキスト"/>
        <xdr:cNvSpPr txBox="1"/>
      </xdr:nvSpPr>
      <xdr:spPr>
        <a:xfrm>
          <a:off x="4442460" y="88347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4445</xdr:rowOff>
    </xdr:from>
    <xdr:to xmlns:xdr="http://schemas.openxmlformats.org/drawingml/2006/spreadsheetDrawing">
      <xdr:col>24</xdr:col>
      <xdr:colOff>114300</xdr:colOff>
      <xdr:row>53</xdr:row>
      <xdr:rowOff>4445</xdr:rowOff>
    </xdr:to>
    <xdr:cxnSp macro="">
      <xdr:nvCxnSpPr>
        <xdr:cNvPr id="189" name="直線コネクタ 188"/>
        <xdr:cNvCxnSpPr/>
      </xdr:nvCxnSpPr>
      <xdr:spPr>
        <a:xfrm>
          <a:off x="4284345" y="90912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56</xdr:row>
      <xdr:rowOff>159385</xdr:rowOff>
    </xdr:from>
    <xdr:to xmlns:xdr="http://schemas.openxmlformats.org/drawingml/2006/spreadsheetDrawing">
      <xdr:col>24</xdr:col>
      <xdr:colOff>25400</xdr:colOff>
      <xdr:row>56</xdr:row>
      <xdr:rowOff>159385</xdr:rowOff>
    </xdr:to>
    <xdr:cxnSp macro="">
      <xdr:nvCxnSpPr>
        <xdr:cNvPr id="190" name="直線コネクタ 189"/>
        <xdr:cNvCxnSpPr/>
      </xdr:nvCxnSpPr>
      <xdr:spPr>
        <a:xfrm>
          <a:off x="3606165" y="9760585"/>
          <a:ext cx="7473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109220</xdr:rowOff>
    </xdr:from>
    <xdr:ext cx="761365" cy="255270"/>
    <xdr:sp macro="" textlink="">
      <xdr:nvSpPr>
        <xdr:cNvPr id="191" name="扶助費平均値テキスト"/>
        <xdr:cNvSpPr txBox="1"/>
      </xdr:nvSpPr>
      <xdr:spPr>
        <a:xfrm>
          <a:off x="4442460" y="9538970"/>
          <a:ext cx="76136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92710</xdr:rowOff>
    </xdr:from>
    <xdr:to xmlns:xdr="http://schemas.openxmlformats.org/drawingml/2006/spreadsheetDrawing">
      <xdr:col>24</xdr:col>
      <xdr:colOff>76200</xdr:colOff>
      <xdr:row>57</xdr:row>
      <xdr:rowOff>22860</xdr:rowOff>
    </xdr:to>
    <xdr:sp macro="" textlink="">
      <xdr:nvSpPr>
        <xdr:cNvPr id="192" name="フローチャート: 判断 191"/>
        <xdr:cNvSpPr/>
      </xdr:nvSpPr>
      <xdr:spPr>
        <a:xfrm>
          <a:off x="4322445" y="96939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127000</xdr:rowOff>
    </xdr:from>
    <xdr:to xmlns:xdr="http://schemas.openxmlformats.org/drawingml/2006/spreadsheetDrawing">
      <xdr:col>19</xdr:col>
      <xdr:colOff>179705</xdr:colOff>
      <xdr:row>56</xdr:row>
      <xdr:rowOff>159385</xdr:rowOff>
    </xdr:to>
    <xdr:cxnSp macro="">
      <xdr:nvCxnSpPr>
        <xdr:cNvPr id="193" name="直線コネクタ 192"/>
        <xdr:cNvCxnSpPr/>
      </xdr:nvCxnSpPr>
      <xdr:spPr>
        <a:xfrm>
          <a:off x="2803525" y="9728200"/>
          <a:ext cx="80264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92710</xdr:rowOff>
    </xdr:from>
    <xdr:to xmlns:xdr="http://schemas.openxmlformats.org/drawingml/2006/spreadsheetDrawing">
      <xdr:col>20</xdr:col>
      <xdr:colOff>38100</xdr:colOff>
      <xdr:row>57</xdr:row>
      <xdr:rowOff>22860</xdr:rowOff>
    </xdr:to>
    <xdr:sp macro="" textlink="">
      <xdr:nvSpPr>
        <xdr:cNvPr id="194" name="フローチャート: 判断 193"/>
        <xdr:cNvSpPr/>
      </xdr:nvSpPr>
      <xdr:spPr>
        <a:xfrm>
          <a:off x="3562985" y="96939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33020</xdr:rowOff>
    </xdr:from>
    <xdr:ext cx="732790" cy="259080"/>
    <xdr:sp macro="" textlink="">
      <xdr:nvSpPr>
        <xdr:cNvPr id="195" name="テキスト ボックス 194"/>
        <xdr:cNvSpPr txBox="1"/>
      </xdr:nvSpPr>
      <xdr:spPr>
        <a:xfrm>
          <a:off x="3252470" y="946277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167640</xdr:rowOff>
    </xdr:from>
    <xdr:to xmlns:xdr="http://schemas.openxmlformats.org/drawingml/2006/spreadsheetDrawing">
      <xdr:col>15</xdr:col>
      <xdr:colOff>98425</xdr:colOff>
      <xdr:row>56</xdr:row>
      <xdr:rowOff>127000</xdr:rowOff>
    </xdr:to>
    <xdr:cxnSp macro="">
      <xdr:nvCxnSpPr>
        <xdr:cNvPr id="196" name="直線コネクタ 195"/>
        <xdr:cNvCxnSpPr/>
      </xdr:nvCxnSpPr>
      <xdr:spPr>
        <a:xfrm>
          <a:off x="1993265" y="9597390"/>
          <a:ext cx="81026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10795</xdr:rowOff>
    </xdr:from>
    <xdr:to xmlns:xdr="http://schemas.openxmlformats.org/drawingml/2006/spreadsheetDrawing">
      <xdr:col>15</xdr:col>
      <xdr:colOff>149225</xdr:colOff>
      <xdr:row>56</xdr:row>
      <xdr:rowOff>112395</xdr:rowOff>
    </xdr:to>
    <xdr:sp macro="" textlink="">
      <xdr:nvSpPr>
        <xdr:cNvPr id="197" name="フローチャート: 判断 196"/>
        <xdr:cNvSpPr/>
      </xdr:nvSpPr>
      <xdr:spPr>
        <a:xfrm>
          <a:off x="2752725" y="961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122555</xdr:rowOff>
    </xdr:from>
    <xdr:ext cx="761365" cy="255270"/>
    <xdr:sp macro="" textlink="">
      <xdr:nvSpPr>
        <xdr:cNvPr id="198" name="テキスト ボックス 197"/>
        <xdr:cNvSpPr txBox="1"/>
      </xdr:nvSpPr>
      <xdr:spPr>
        <a:xfrm>
          <a:off x="2461895" y="938085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167640</xdr:rowOff>
    </xdr:from>
    <xdr:to xmlns:xdr="http://schemas.openxmlformats.org/drawingml/2006/spreadsheetDrawing">
      <xdr:col>11</xdr:col>
      <xdr:colOff>9525</xdr:colOff>
      <xdr:row>56</xdr:row>
      <xdr:rowOff>45085</xdr:rowOff>
    </xdr:to>
    <xdr:cxnSp macro="">
      <xdr:nvCxnSpPr>
        <xdr:cNvPr id="199" name="直線コネクタ 198"/>
        <xdr:cNvCxnSpPr/>
      </xdr:nvCxnSpPr>
      <xdr:spPr>
        <a:xfrm flipV="1">
          <a:off x="1202690" y="9597390"/>
          <a:ext cx="79057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149860</xdr:rowOff>
    </xdr:from>
    <xdr:to xmlns:xdr="http://schemas.openxmlformats.org/drawingml/2006/spreadsheetDrawing">
      <xdr:col>11</xdr:col>
      <xdr:colOff>60325</xdr:colOff>
      <xdr:row>56</xdr:row>
      <xdr:rowOff>80010</xdr:rowOff>
    </xdr:to>
    <xdr:sp macro="" textlink="">
      <xdr:nvSpPr>
        <xdr:cNvPr id="200" name="フローチャート: 判断 199"/>
        <xdr:cNvSpPr/>
      </xdr:nvSpPr>
      <xdr:spPr>
        <a:xfrm>
          <a:off x="1962150" y="95796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64770</xdr:rowOff>
    </xdr:from>
    <xdr:ext cx="761365" cy="255270"/>
    <xdr:sp macro="" textlink="">
      <xdr:nvSpPr>
        <xdr:cNvPr id="201" name="テキスト ボックス 200"/>
        <xdr:cNvSpPr txBox="1"/>
      </xdr:nvSpPr>
      <xdr:spPr>
        <a:xfrm>
          <a:off x="1651635" y="966597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59690</xdr:rowOff>
    </xdr:from>
    <xdr:to xmlns:xdr="http://schemas.openxmlformats.org/drawingml/2006/spreadsheetDrawing">
      <xdr:col>6</xdr:col>
      <xdr:colOff>171450</xdr:colOff>
      <xdr:row>56</xdr:row>
      <xdr:rowOff>161290</xdr:rowOff>
    </xdr:to>
    <xdr:sp macro="" textlink="">
      <xdr:nvSpPr>
        <xdr:cNvPr id="202" name="フローチャート: 判断 201"/>
        <xdr:cNvSpPr/>
      </xdr:nvSpPr>
      <xdr:spPr>
        <a:xfrm>
          <a:off x="115189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146050</xdr:rowOff>
    </xdr:from>
    <xdr:ext cx="758190" cy="255270"/>
    <xdr:sp macro="" textlink="">
      <xdr:nvSpPr>
        <xdr:cNvPr id="203" name="テキスト ボックス 202"/>
        <xdr:cNvSpPr txBox="1"/>
      </xdr:nvSpPr>
      <xdr:spPr>
        <a:xfrm>
          <a:off x="861060" y="974725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58190" cy="259080"/>
    <xdr:sp macro="" textlink="">
      <xdr:nvSpPr>
        <xdr:cNvPr id="204" name="テキスト ボックス 203"/>
        <xdr:cNvSpPr txBox="1"/>
      </xdr:nvSpPr>
      <xdr:spPr>
        <a:xfrm>
          <a:off x="415734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58825" cy="259080"/>
    <xdr:sp macro="" textlink="">
      <xdr:nvSpPr>
        <xdr:cNvPr id="205" name="テキスト ボックス 204"/>
        <xdr:cNvSpPr txBox="1"/>
      </xdr:nvSpPr>
      <xdr:spPr>
        <a:xfrm>
          <a:off x="341757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06" name="テキスト ボックス 205"/>
        <xdr:cNvSpPr txBox="1"/>
      </xdr:nvSpPr>
      <xdr:spPr>
        <a:xfrm>
          <a:off x="260731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64</xdr:row>
      <xdr:rowOff>10160</xdr:rowOff>
    </xdr:from>
    <xdr:ext cx="761365" cy="259080"/>
    <xdr:sp macro="" textlink="">
      <xdr:nvSpPr>
        <xdr:cNvPr id="207" name="テキスト ボックス 206"/>
        <xdr:cNvSpPr txBox="1"/>
      </xdr:nvSpPr>
      <xdr:spPr>
        <a:xfrm>
          <a:off x="1802765"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8190" cy="259080"/>
    <xdr:sp macro="" textlink="">
      <xdr:nvSpPr>
        <xdr:cNvPr id="208" name="テキスト ボックス 207"/>
        <xdr:cNvSpPr txBox="1"/>
      </xdr:nvSpPr>
      <xdr:spPr>
        <a:xfrm>
          <a:off x="100647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109220</xdr:rowOff>
    </xdr:from>
    <xdr:to xmlns:xdr="http://schemas.openxmlformats.org/drawingml/2006/spreadsheetDrawing">
      <xdr:col>24</xdr:col>
      <xdr:colOff>76200</xdr:colOff>
      <xdr:row>57</xdr:row>
      <xdr:rowOff>38735</xdr:rowOff>
    </xdr:to>
    <xdr:sp macro="" textlink="">
      <xdr:nvSpPr>
        <xdr:cNvPr id="209" name="楕円 208"/>
        <xdr:cNvSpPr/>
      </xdr:nvSpPr>
      <xdr:spPr>
        <a:xfrm>
          <a:off x="4322445" y="9710420"/>
          <a:ext cx="8191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80645</xdr:rowOff>
    </xdr:from>
    <xdr:ext cx="761365" cy="259080"/>
    <xdr:sp macro="" textlink="">
      <xdr:nvSpPr>
        <xdr:cNvPr id="210" name="扶助費該当値テキスト"/>
        <xdr:cNvSpPr txBox="1"/>
      </xdr:nvSpPr>
      <xdr:spPr>
        <a:xfrm>
          <a:off x="4442460" y="96818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56</xdr:row>
      <xdr:rowOff>109220</xdr:rowOff>
    </xdr:from>
    <xdr:to xmlns:xdr="http://schemas.openxmlformats.org/drawingml/2006/spreadsheetDrawing">
      <xdr:col>20</xdr:col>
      <xdr:colOff>38100</xdr:colOff>
      <xdr:row>57</xdr:row>
      <xdr:rowOff>38735</xdr:rowOff>
    </xdr:to>
    <xdr:sp macro="" textlink="">
      <xdr:nvSpPr>
        <xdr:cNvPr id="211" name="楕円 210"/>
        <xdr:cNvSpPr/>
      </xdr:nvSpPr>
      <xdr:spPr>
        <a:xfrm>
          <a:off x="3562985" y="9710420"/>
          <a:ext cx="8191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23495</xdr:rowOff>
    </xdr:from>
    <xdr:ext cx="732790" cy="259080"/>
    <xdr:sp macro="" textlink="">
      <xdr:nvSpPr>
        <xdr:cNvPr id="212" name="テキスト ボックス 211"/>
        <xdr:cNvSpPr txBox="1"/>
      </xdr:nvSpPr>
      <xdr:spPr>
        <a:xfrm>
          <a:off x="3252470" y="9796145"/>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76200</xdr:rowOff>
    </xdr:from>
    <xdr:to xmlns:xdr="http://schemas.openxmlformats.org/drawingml/2006/spreadsheetDrawing">
      <xdr:col>15</xdr:col>
      <xdr:colOff>149225</xdr:colOff>
      <xdr:row>57</xdr:row>
      <xdr:rowOff>6350</xdr:rowOff>
    </xdr:to>
    <xdr:sp macro="" textlink="">
      <xdr:nvSpPr>
        <xdr:cNvPr id="213" name="楕円 212"/>
        <xdr:cNvSpPr/>
      </xdr:nvSpPr>
      <xdr:spPr>
        <a:xfrm>
          <a:off x="2752725"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162560</xdr:rowOff>
    </xdr:from>
    <xdr:ext cx="761365" cy="259080"/>
    <xdr:sp macro="" textlink="">
      <xdr:nvSpPr>
        <xdr:cNvPr id="214" name="テキスト ボックス 213"/>
        <xdr:cNvSpPr txBox="1"/>
      </xdr:nvSpPr>
      <xdr:spPr>
        <a:xfrm>
          <a:off x="2461895" y="9763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116840</xdr:rowOff>
    </xdr:from>
    <xdr:to xmlns:xdr="http://schemas.openxmlformats.org/drawingml/2006/spreadsheetDrawing">
      <xdr:col>11</xdr:col>
      <xdr:colOff>60325</xdr:colOff>
      <xdr:row>56</xdr:row>
      <xdr:rowOff>46990</xdr:rowOff>
    </xdr:to>
    <xdr:sp macro="" textlink="">
      <xdr:nvSpPr>
        <xdr:cNvPr id="215" name="楕円 214"/>
        <xdr:cNvSpPr/>
      </xdr:nvSpPr>
      <xdr:spPr>
        <a:xfrm>
          <a:off x="1962150" y="954659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57150</xdr:rowOff>
    </xdr:from>
    <xdr:ext cx="761365" cy="259080"/>
    <xdr:sp macro="" textlink="">
      <xdr:nvSpPr>
        <xdr:cNvPr id="216" name="テキスト ボックス 215"/>
        <xdr:cNvSpPr txBox="1"/>
      </xdr:nvSpPr>
      <xdr:spPr>
        <a:xfrm>
          <a:off x="1651635" y="93154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166370</xdr:rowOff>
    </xdr:from>
    <xdr:to xmlns:xdr="http://schemas.openxmlformats.org/drawingml/2006/spreadsheetDrawing">
      <xdr:col>6</xdr:col>
      <xdr:colOff>171450</xdr:colOff>
      <xdr:row>56</xdr:row>
      <xdr:rowOff>95885</xdr:rowOff>
    </xdr:to>
    <xdr:sp macro="" textlink="">
      <xdr:nvSpPr>
        <xdr:cNvPr id="217" name="楕円 216"/>
        <xdr:cNvSpPr/>
      </xdr:nvSpPr>
      <xdr:spPr>
        <a:xfrm>
          <a:off x="1151890" y="9596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106045</xdr:rowOff>
    </xdr:from>
    <xdr:ext cx="758190" cy="259080"/>
    <xdr:sp macro="" textlink="">
      <xdr:nvSpPr>
        <xdr:cNvPr id="218" name="テキスト ボックス 217"/>
        <xdr:cNvSpPr txBox="1"/>
      </xdr:nvSpPr>
      <xdr:spPr>
        <a:xfrm>
          <a:off x="861060" y="936434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9" name="正方形/長方形 218"/>
        <xdr:cNvSpPr/>
      </xdr:nvSpPr>
      <xdr:spPr>
        <a:xfrm>
          <a:off x="11225530" y="8128000"/>
          <a:ext cx="4170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0" name="正方形/長方形 219"/>
        <xdr:cNvSpPr/>
      </xdr:nvSpPr>
      <xdr:spPr>
        <a:xfrm>
          <a:off x="15408275" y="8191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1" name="正方形/長方形 220"/>
        <xdr:cNvSpPr/>
      </xdr:nvSpPr>
      <xdr:spPr>
        <a:xfrm>
          <a:off x="15408275" y="8382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2" name="正方形/長方形 221"/>
        <xdr:cNvSpPr/>
      </xdr:nvSpPr>
      <xdr:spPr>
        <a:xfrm>
          <a:off x="16939895" y="8191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3" name="正方形/長方形 222"/>
        <xdr:cNvSpPr/>
      </xdr:nvSpPr>
      <xdr:spPr>
        <a:xfrm>
          <a:off x="16939895" y="8382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47</xdr:row>
      <xdr:rowOff>133350</xdr:rowOff>
    </xdr:from>
    <xdr:to xmlns:xdr="http://schemas.openxmlformats.org/drawingml/2006/spreadsheetDrawing">
      <xdr:col>109</xdr:col>
      <xdr:colOff>104775</xdr:colOff>
      <xdr:row>49</xdr:row>
      <xdr:rowOff>44450</xdr:rowOff>
    </xdr:to>
    <xdr:sp macro="" textlink="">
      <xdr:nvSpPr>
        <xdr:cNvPr id="224" name="正方形/長方形 223"/>
        <xdr:cNvSpPr/>
      </xdr:nvSpPr>
      <xdr:spPr>
        <a:xfrm>
          <a:off x="18394045" y="81915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101</xdr:col>
      <xdr:colOff>179705</xdr:colOff>
      <xdr:row>48</xdr:row>
      <xdr:rowOff>152400</xdr:rowOff>
    </xdr:from>
    <xdr:to xmlns:xdr="http://schemas.openxmlformats.org/drawingml/2006/spreadsheetDrawing">
      <xdr:col>109</xdr:col>
      <xdr:colOff>104775</xdr:colOff>
      <xdr:row>50</xdr:row>
      <xdr:rowOff>63500</xdr:rowOff>
    </xdr:to>
    <xdr:sp macro="" textlink="">
      <xdr:nvSpPr>
        <xdr:cNvPr id="225" name="正方形/長方形 224"/>
        <xdr:cNvSpPr/>
      </xdr:nvSpPr>
      <xdr:spPr>
        <a:xfrm>
          <a:off x="18394045" y="83820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6" name="正方形/長方形 225"/>
        <xdr:cNvSpPr/>
      </xdr:nvSpPr>
      <xdr:spPr>
        <a:xfrm>
          <a:off x="11225530" y="8699500"/>
          <a:ext cx="417004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50</xdr:row>
      <xdr:rowOff>127000</xdr:rowOff>
    </xdr:from>
    <xdr:to xmlns:xdr="http://schemas.openxmlformats.org/drawingml/2006/spreadsheetDrawing">
      <xdr:col>113</xdr:col>
      <xdr:colOff>130175</xdr:colOff>
      <xdr:row>64</xdr:row>
      <xdr:rowOff>12700</xdr:rowOff>
    </xdr:to>
    <xdr:sp macro="" textlink="">
      <xdr:nvSpPr>
        <xdr:cNvPr id="227" name="正方形/長方形 226"/>
        <xdr:cNvSpPr/>
      </xdr:nvSpPr>
      <xdr:spPr>
        <a:xfrm>
          <a:off x="15688945" y="8699500"/>
          <a:ext cx="4819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8" name="正方形/長方形 227"/>
        <xdr:cNvSpPr/>
      </xdr:nvSpPr>
      <xdr:spPr>
        <a:xfrm>
          <a:off x="15749905" y="8699500"/>
          <a:ext cx="3435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9" name="テキスト ボックス 228"/>
        <xdr:cNvSpPr txBox="1"/>
      </xdr:nvSpPr>
      <xdr:spPr>
        <a:xfrm>
          <a:off x="15788005" y="9017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物価高騰の影響等により，道路や公共建築物等の維持補修費が高い水準で推移しており，類似団体平均よりも高い比率となっている。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公共建築物の約半数が築後40年を経過しており，維持補修費が増大していることから，公共施設やインフラ設備のあり方の見直しに取り組む必要がある。</a:t>
          </a:r>
        </a:p>
      </xdr:txBody>
    </xdr:sp>
    <xdr:clientData/>
  </xdr:twoCellAnchor>
  <xdr:oneCellAnchor>
    <xdr:from xmlns:xdr="http://schemas.openxmlformats.org/drawingml/2006/spreadsheetDrawing">
      <xdr:col>62</xdr:col>
      <xdr:colOff>6350</xdr:colOff>
      <xdr:row>49</xdr:row>
      <xdr:rowOff>107950</xdr:rowOff>
    </xdr:from>
    <xdr:ext cx="294640" cy="225425"/>
    <xdr:sp macro="" textlink="">
      <xdr:nvSpPr>
        <xdr:cNvPr id="230" name="テキスト ボックス 229"/>
        <xdr:cNvSpPr txBox="1"/>
      </xdr:nvSpPr>
      <xdr:spPr>
        <a:xfrm>
          <a:off x="1118743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1" name="直線コネクタ 230"/>
        <xdr:cNvCxnSpPr/>
      </xdr:nvCxnSpPr>
      <xdr:spPr>
        <a:xfrm>
          <a:off x="11225530" y="10985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4190" cy="255270"/>
    <xdr:sp macro="" textlink="">
      <xdr:nvSpPr>
        <xdr:cNvPr id="232" name="テキスト ボックス 231"/>
        <xdr:cNvSpPr txBox="1"/>
      </xdr:nvSpPr>
      <xdr:spPr>
        <a:xfrm>
          <a:off x="10776585"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69850</xdr:rowOff>
    </xdr:from>
    <xdr:to xmlns:xdr="http://schemas.openxmlformats.org/drawingml/2006/spreadsheetDrawing">
      <xdr:col>85</xdr:col>
      <xdr:colOff>66675</xdr:colOff>
      <xdr:row>61</xdr:row>
      <xdr:rowOff>69850</xdr:rowOff>
    </xdr:to>
    <xdr:cxnSp macro="">
      <xdr:nvCxnSpPr>
        <xdr:cNvPr id="233" name="直線コネクタ 232"/>
        <xdr:cNvCxnSpPr/>
      </xdr:nvCxnSpPr>
      <xdr:spPr>
        <a:xfrm>
          <a:off x="11225530" y="105283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60</xdr:row>
      <xdr:rowOff>99060</xdr:rowOff>
    </xdr:from>
    <xdr:ext cx="504190" cy="255270"/>
    <xdr:sp macro="" textlink="">
      <xdr:nvSpPr>
        <xdr:cNvPr id="234" name="テキスト ボックス 233"/>
        <xdr:cNvSpPr txBox="1"/>
      </xdr:nvSpPr>
      <xdr:spPr>
        <a:xfrm>
          <a:off x="10776585" y="10386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127000</xdr:rowOff>
    </xdr:from>
    <xdr:to xmlns:xdr="http://schemas.openxmlformats.org/drawingml/2006/spreadsheetDrawing">
      <xdr:col>85</xdr:col>
      <xdr:colOff>66675</xdr:colOff>
      <xdr:row>58</xdr:row>
      <xdr:rowOff>127000</xdr:rowOff>
    </xdr:to>
    <xdr:cxnSp macro="">
      <xdr:nvCxnSpPr>
        <xdr:cNvPr id="235" name="直線コネクタ 234"/>
        <xdr:cNvCxnSpPr/>
      </xdr:nvCxnSpPr>
      <xdr:spPr>
        <a:xfrm>
          <a:off x="11225530" y="100711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156210</xdr:rowOff>
    </xdr:from>
    <xdr:ext cx="504190" cy="255270"/>
    <xdr:sp macro="" textlink="">
      <xdr:nvSpPr>
        <xdr:cNvPr id="236" name="テキスト ボックス 235"/>
        <xdr:cNvSpPr txBox="1"/>
      </xdr:nvSpPr>
      <xdr:spPr>
        <a:xfrm>
          <a:off x="10776585" y="9928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12700</xdr:rowOff>
    </xdr:from>
    <xdr:to xmlns:xdr="http://schemas.openxmlformats.org/drawingml/2006/spreadsheetDrawing">
      <xdr:col>85</xdr:col>
      <xdr:colOff>66675</xdr:colOff>
      <xdr:row>56</xdr:row>
      <xdr:rowOff>12700</xdr:rowOff>
    </xdr:to>
    <xdr:cxnSp macro="">
      <xdr:nvCxnSpPr>
        <xdr:cNvPr id="237" name="直線コネクタ 236"/>
        <xdr:cNvCxnSpPr/>
      </xdr:nvCxnSpPr>
      <xdr:spPr>
        <a:xfrm>
          <a:off x="11225530" y="96139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41910</xdr:rowOff>
    </xdr:from>
    <xdr:ext cx="504190" cy="255270"/>
    <xdr:sp macro="" textlink="">
      <xdr:nvSpPr>
        <xdr:cNvPr id="238" name="テキスト ボックス 237"/>
        <xdr:cNvSpPr txBox="1"/>
      </xdr:nvSpPr>
      <xdr:spPr>
        <a:xfrm>
          <a:off x="10776585" y="9471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53</xdr:row>
      <xdr:rowOff>69850</xdr:rowOff>
    </xdr:from>
    <xdr:to xmlns:xdr="http://schemas.openxmlformats.org/drawingml/2006/spreadsheetDrawing">
      <xdr:col>85</xdr:col>
      <xdr:colOff>66675</xdr:colOff>
      <xdr:row>53</xdr:row>
      <xdr:rowOff>69850</xdr:rowOff>
    </xdr:to>
    <xdr:cxnSp macro="">
      <xdr:nvCxnSpPr>
        <xdr:cNvPr id="239" name="直線コネクタ 238"/>
        <xdr:cNvCxnSpPr/>
      </xdr:nvCxnSpPr>
      <xdr:spPr>
        <a:xfrm>
          <a:off x="11225530" y="91567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99060</xdr:rowOff>
    </xdr:from>
    <xdr:ext cx="504190" cy="255270"/>
    <xdr:sp macro="" textlink="">
      <xdr:nvSpPr>
        <xdr:cNvPr id="240" name="テキスト ボックス 239"/>
        <xdr:cNvSpPr txBox="1"/>
      </xdr:nvSpPr>
      <xdr:spPr>
        <a:xfrm>
          <a:off x="10776585" y="9014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1225530" y="8699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4190" cy="255270"/>
    <xdr:sp macro="" textlink="">
      <xdr:nvSpPr>
        <xdr:cNvPr id="242" name="テキスト ボックス 241"/>
        <xdr:cNvSpPr txBox="1"/>
      </xdr:nvSpPr>
      <xdr:spPr>
        <a:xfrm>
          <a:off x="10776585"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1225530" y="8699500"/>
          <a:ext cx="417004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149860</xdr:rowOff>
    </xdr:from>
    <xdr:to xmlns:xdr="http://schemas.openxmlformats.org/drawingml/2006/spreadsheetDrawing">
      <xdr:col>82</xdr:col>
      <xdr:colOff>107950</xdr:colOff>
      <xdr:row>61</xdr:row>
      <xdr:rowOff>146050</xdr:rowOff>
    </xdr:to>
    <xdr:cxnSp macro="">
      <xdr:nvCxnSpPr>
        <xdr:cNvPr id="244" name="直線コネクタ 243"/>
        <xdr:cNvCxnSpPr/>
      </xdr:nvCxnSpPr>
      <xdr:spPr>
        <a:xfrm flipV="1">
          <a:off x="14895830" y="9065260"/>
          <a:ext cx="0" cy="1539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61</xdr:row>
      <xdr:rowOff>118110</xdr:rowOff>
    </xdr:from>
    <xdr:ext cx="761365" cy="259080"/>
    <xdr:sp macro="" textlink="">
      <xdr:nvSpPr>
        <xdr:cNvPr id="245" name="その他最小値テキスト"/>
        <xdr:cNvSpPr txBox="1"/>
      </xdr:nvSpPr>
      <xdr:spPr>
        <a:xfrm>
          <a:off x="14967585" y="10576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146050</xdr:rowOff>
    </xdr:from>
    <xdr:to xmlns:xdr="http://schemas.openxmlformats.org/drawingml/2006/spreadsheetDrawing">
      <xdr:col>82</xdr:col>
      <xdr:colOff>179705</xdr:colOff>
      <xdr:row>61</xdr:row>
      <xdr:rowOff>146050</xdr:rowOff>
    </xdr:to>
    <xdr:cxnSp macro="">
      <xdr:nvCxnSpPr>
        <xdr:cNvPr id="246" name="直線コネクタ 245"/>
        <xdr:cNvCxnSpPr/>
      </xdr:nvCxnSpPr>
      <xdr:spPr>
        <a:xfrm>
          <a:off x="14806930" y="106045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51</xdr:row>
      <xdr:rowOff>64770</xdr:rowOff>
    </xdr:from>
    <xdr:ext cx="761365" cy="255270"/>
    <xdr:sp macro="" textlink="">
      <xdr:nvSpPr>
        <xdr:cNvPr id="247" name="その他最大値テキスト"/>
        <xdr:cNvSpPr txBox="1"/>
      </xdr:nvSpPr>
      <xdr:spPr>
        <a:xfrm>
          <a:off x="14967585" y="880872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149860</xdr:rowOff>
    </xdr:from>
    <xdr:to xmlns:xdr="http://schemas.openxmlformats.org/drawingml/2006/spreadsheetDrawing">
      <xdr:col>82</xdr:col>
      <xdr:colOff>179705</xdr:colOff>
      <xdr:row>52</xdr:row>
      <xdr:rowOff>149860</xdr:rowOff>
    </xdr:to>
    <xdr:cxnSp macro="">
      <xdr:nvCxnSpPr>
        <xdr:cNvPr id="248" name="直線コネクタ 247"/>
        <xdr:cNvCxnSpPr/>
      </xdr:nvCxnSpPr>
      <xdr:spPr>
        <a:xfrm>
          <a:off x="14806930" y="906526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142240</xdr:rowOff>
    </xdr:from>
    <xdr:to xmlns:xdr="http://schemas.openxmlformats.org/drawingml/2006/spreadsheetDrawing">
      <xdr:col>82</xdr:col>
      <xdr:colOff>107950</xdr:colOff>
      <xdr:row>59</xdr:row>
      <xdr:rowOff>16510</xdr:rowOff>
    </xdr:to>
    <xdr:cxnSp macro="">
      <xdr:nvCxnSpPr>
        <xdr:cNvPr id="249" name="直線コネクタ 248"/>
        <xdr:cNvCxnSpPr/>
      </xdr:nvCxnSpPr>
      <xdr:spPr>
        <a:xfrm flipV="1">
          <a:off x="14136370" y="10086340"/>
          <a:ext cx="7594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55</xdr:row>
      <xdr:rowOff>85090</xdr:rowOff>
    </xdr:from>
    <xdr:ext cx="761365" cy="259080"/>
    <xdr:sp macro="" textlink="">
      <xdr:nvSpPr>
        <xdr:cNvPr id="250" name="その他平均値テキスト"/>
        <xdr:cNvSpPr txBox="1"/>
      </xdr:nvSpPr>
      <xdr:spPr>
        <a:xfrm>
          <a:off x="14967585" y="951484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68580</xdr:rowOff>
    </xdr:from>
    <xdr:to xmlns:xdr="http://schemas.openxmlformats.org/drawingml/2006/spreadsheetDrawing">
      <xdr:col>82</xdr:col>
      <xdr:colOff>158750</xdr:colOff>
      <xdr:row>56</xdr:row>
      <xdr:rowOff>170180</xdr:rowOff>
    </xdr:to>
    <xdr:sp macro="" textlink="">
      <xdr:nvSpPr>
        <xdr:cNvPr id="251" name="フローチャート: 判断 250"/>
        <xdr:cNvSpPr/>
      </xdr:nvSpPr>
      <xdr:spPr>
        <a:xfrm>
          <a:off x="1484503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58</xdr:row>
      <xdr:rowOff>127000</xdr:rowOff>
    </xdr:from>
    <xdr:to xmlns:xdr="http://schemas.openxmlformats.org/drawingml/2006/spreadsheetDrawing">
      <xdr:col>78</xdr:col>
      <xdr:colOff>69850</xdr:colOff>
      <xdr:row>59</xdr:row>
      <xdr:rowOff>16510</xdr:rowOff>
    </xdr:to>
    <xdr:cxnSp macro="">
      <xdr:nvCxnSpPr>
        <xdr:cNvPr id="252" name="直線コネクタ 251"/>
        <xdr:cNvCxnSpPr/>
      </xdr:nvCxnSpPr>
      <xdr:spPr>
        <a:xfrm>
          <a:off x="13344525" y="10071100"/>
          <a:ext cx="791845"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56</xdr:row>
      <xdr:rowOff>68580</xdr:rowOff>
    </xdr:from>
    <xdr:to xmlns:xdr="http://schemas.openxmlformats.org/drawingml/2006/spreadsheetDrawing">
      <xdr:col>78</xdr:col>
      <xdr:colOff>120650</xdr:colOff>
      <xdr:row>56</xdr:row>
      <xdr:rowOff>170180</xdr:rowOff>
    </xdr:to>
    <xdr:sp macro="" textlink="">
      <xdr:nvSpPr>
        <xdr:cNvPr id="253" name="フローチャート: 判断 252"/>
        <xdr:cNvSpPr/>
      </xdr:nvSpPr>
      <xdr:spPr>
        <a:xfrm>
          <a:off x="1408557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8890</xdr:rowOff>
    </xdr:from>
    <xdr:ext cx="732790" cy="255270"/>
    <xdr:sp macro="" textlink="">
      <xdr:nvSpPr>
        <xdr:cNvPr id="254" name="テキスト ボックス 253"/>
        <xdr:cNvSpPr txBox="1"/>
      </xdr:nvSpPr>
      <xdr:spPr>
        <a:xfrm>
          <a:off x="13794740" y="943864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146050</xdr:rowOff>
    </xdr:from>
    <xdr:to xmlns:xdr="http://schemas.openxmlformats.org/drawingml/2006/spreadsheetDrawing">
      <xdr:col>73</xdr:col>
      <xdr:colOff>179705</xdr:colOff>
      <xdr:row>58</xdr:row>
      <xdr:rowOff>127000</xdr:rowOff>
    </xdr:to>
    <xdr:cxnSp macro="">
      <xdr:nvCxnSpPr>
        <xdr:cNvPr id="255" name="直線コネクタ 254"/>
        <xdr:cNvCxnSpPr/>
      </xdr:nvCxnSpPr>
      <xdr:spPr>
        <a:xfrm>
          <a:off x="12535535" y="9918700"/>
          <a:ext cx="80899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56</xdr:row>
      <xdr:rowOff>83820</xdr:rowOff>
    </xdr:from>
    <xdr:to xmlns:xdr="http://schemas.openxmlformats.org/drawingml/2006/spreadsheetDrawing">
      <xdr:col>74</xdr:col>
      <xdr:colOff>31750</xdr:colOff>
      <xdr:row>57</xdr:row>
      <xdr:rowOff>13970</xdr:rowOff>
    </xdr:to>
    <xdr:sp macro="" textlink="">
      <xdr:nvSpPr>
        <xdr:cNvPr id="256" name="フローチャート: 判断 255"/>
        <xdr:cNvSpPr/>
      </xdr:nvSpPr>
      <xdr:spPr>
        <a:xfrm>
          <a:off x="13294995" y="968502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24130</xdr:rowOff>
    </xdr:from>
    <xdr:ext cx="762000" cy="259080"/>
    <xdr:sp macro="" textlink="">
      <xdr:nvSpPr>
        <xdr:cNvPr id="257" name="テキスト ボックス 256"/>
        <xdr:cNvSpPr txBox="1"/>
      </xdr:nvSpPr>
      <xdr:spPr>
        <a:xfrm>
          <a:off x="12984480" y="9453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146050</xdr:rowOff>
    </xdr:from>
    <xdr:to xmlns:xdr="http://schemas.openxmlformats.org/drawingml/2006/spreadsheetDrawing">
      <xdr:col>69</xdr:col>
      <xdr:colOff>92075</xdr:colOff>
      <xdr:row>58</xdr:row>
      <xdr:rowOff>81280</xdr:rowOff>
    </xdr:to>
    <xdr:cxnSp macro="">
      <xdr:nvCxnSpPr>
        <xdr:cNvPr id="258" name="直線コネクタ 257"/>
        <xdr:cNvCxnSpPr/>
      </xdr:nvCxnSpPr>
      <xdr:spPr>
        <a:xfrm flipV="1">
          <a:off x="11725275" y="9918700"/>
          <a:ext cx="81026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22860</xdr:rowOff>
    </xdr:from>
    <xdr:to xmlns:xdr="http://schemas.openxmlformats.org/drawingml/2006/spreadsheetDrawing">
      <xdr:col>69</xdr:col>
      <xdr:colOff>142875</xdr:colOff>
      <xdr:row>56</xdr:row>
      <xdr:rowOff>124460</xdr:rowOff>
    </xdr:to>
    <xdr:sp macro="" textlink="">
      <xdr:nvSpPr>
        <xdr:cNvPr id="259" name="フローチャート: 判断 258"/>
        <xdr:cNvSpPr/>
      </xdr:nvSpPr>
      <xdr:spPr>
        <a:xfrm>
          <a:off x="12484735"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54</xdr:row>
      <xdr:rowOff>134620</xdr:rowOff>
    </xdr:from>
    <xdr:ext cx="761365" cy="255270"/>
    <xdr:sp macro="" textlink="">
      <xdr:nvSpPr>
        <xdr:cNvPr id="260" name="テキスト ボックス 259"/>
        <xdr:cNvSpPr txBox="1"/>
      </xdr:nvSpPr>
      <xdr:spPr>
        <a:xfrm>
          <a:off x="12193905" y="939292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99060</xdr:rowOff>
    </xdr:from>
    <xdr:to xmlns:xdr="http://schemas.openxmlformats.org/drawingml/2006/spreadsheetDrawing">
      <xdr:col>65</xdr:col>
      <xdr:colOff>53975</xdr:colOff>
      <xdr:row>57</xdr:row>
      <xdr:rowOff>29210</xdr:rowOff>
    </xdr:to>
    <xdr:sp macro="" textlink="">
      <xdr:nvSpPr>
        <xdr:cNvPr id="261" name="フローチャート: 判断 260"/>
        <xdr:cNvSpPr/>
      </xdr:nvSpPr>
      <xdr:spPr>
        <a:xfrm>
          <a:off x="11694160" y="970026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39370</xdr:rowOff>
    </xdr:from>
    <xdr:ext cx="761365" cy="259080"/>
    <xdr:sp macro="" textlink="">
      <xdr:nvSpPr>
        <xdr:cNvPr id="262" name="テキスト ボックス 261"/>
        <xdr:cNvSpPr txBox="1"/>
      </xdr:nvSpPr>
      <xdr:spPr>
        <a:xfrm>
          <a:off x="11383645" y="94691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58190" cy="259080"/>
    <xdr:sp macro="" textlink="">
      <xdr:nvSpPr>
        <xdr:cNvPr id="263" name="テキスト ボックス 262"/>
        <xdr:cNvSpPr txBox="1"/>
      </xdr:nvSpPr>
      <xdr:spPr>
        <a:xfrm>
          <a:off x="1469961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8190" cy="259080"/>
    <xdr:sp macro="" textlink="">
      <xdr:nvSpPr>
        <xdr:cNvPr id="264" name="テキスト ボックス 263"/>
        <xdr:cNvSpPr txBox="1"/>
      </xdr:nvSpPr>
      <xdr:spPr>
        <a:xfrm>
          <a:off x="1394015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59080"/>
    <xdr:sp macro="" textlink="">
      <xdr:nvSpPr>
        <xdr:cNvPr id="265" name="テキスト ボックス 264"/>
        <xdr:cNvSpPr txBox="1"/>
      </xdr:nvSpPr>
      <xdr:spPr>
        <a:xfrm>
          <a:off x="1314958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1365" cy="259080"/>
    <xdr:sp macro="" textlink="">
      <xdr:nvSpPr>
        <xdr:cNvPr id="266" name="テキスト ボックス 265"/>
        <xdr:cNvSpPr txBox="1"/>
      </xdr:nvSpPr>
      <xdr:spPr>
        <a:xfrm>
          <a:off x="1233932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64</xdr:row>
      <xdr:rowOff>10160</xdr:rowOff>
    </xdr:from>
    <xdr:ext cx="761365" cy="259080"/>
    <xdr:sp macro="" textlink="">
      <xdr:nvSpPr>
        <xdr:cNvPr id="267" name="テキスト ボックス 266"/>
        <xdr:cNvSpPr txBox="1"/>
      </xdr:nvSpPr>
      <xdr:spPr>
        <a:xfrm>
          <a:off x="11541125"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91440</xdr:rowOff>
    </xdr:from>
    <xdr:to xmlns:xdr="http://schemas.openxmlformats.org/drawingml/2006/spreadsheetDrawing">
      <xdr:col>82</xdr:col>
      <xdr:colOff>158750</xdr:colOff>
      <xdr:row>59</xdr:row>
      <xdr:rowOff>21590</xdr:rowOff>
    </xdr:to>
    <xdr:sp macro="" textlink="">
      <xdr:nvSpPr>
        <xdr:cNvPr id="268" name="楕円 267"/>
        <xdr:cNvSpPr/>
      </xdr:nvSpPr>
      <xdr:spPr>
        <a:xfrm>
          <a:off x="1484503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58</xdr:row>
      <xdr:rowOff>63500</xdr:rowOff>
    </xdr:from>
    <xdr:ext cx="761365" cy="255270"/>
    <xdr:sp macro="" textlink="">
      <xdr:nvSpPr>
        <xdr:cNvPr id="269" name="その他該当値テキスト"/>
        <xdr:cNvSpPr txBox="1"/>
      </xdr:nvSpPr>
      <xdr:spPr>
        <a:xfrm>
          <a:off x="14967585" y="1000760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58</xdr:row>
      <xdr:rowOff>137160</xdr:rowOff>
    </xdr:from>
    <xdr:to xmlns:xdr="http://schemas.openxmlformats.org/drawingml/2006/spreadsheetDrawing">
      <xdr:col>78</xdr:col>
      <xdr:colOff>120650</xdr:colOff>
      <xdr:row>59</xdr:row>
      <xdr:rowOff>67310</xdr:rowOff>
    </xdr:to>
    <xdr:sp macro="" textlink="">
      <xdr:nvSpPr>
        <xdr:cNvPr id="270" name="楕円 269"/>
        <xdr:cNvSpPr/>
      </xdr:nvSpPr>
      <xdr:spPr>
        <a:xfrm>
          <a:off x="1408557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59</xdr:row>
      <xdr:rowOff>52070</xdr:rowOff>
    </xdr:from>
    <xdr:ext cx="732790" cy="255270"/>
    <xdr:sp macro="" textlink="">
      <xdr:nvSpPr>
        <xdr:cNvPr id="271" name="テキスト ボックス 270"/>
        <xdr:cNvSpPr txBox="1"/>
      </xdr:nvSpPr>
      <xdr:spPr>
        <a:xfrm>
          <a:off x="13794740" y="1016762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58</xdr:row>
      <xdr:rowOff>76200</xdr:rowOff>
    </xdr:from>
    <xdr:to xmlns:xdr="http://schemas.openxmlformats.org/drawingml/2006/spreadsheetDrawing">
      <xdr:col>74</xdr:col>
      <xdr:colOff>31750</xdr:colOff>
      <xdr:row>59</xdr:row>
      <xdr:rowOff>6350</xdr:rowOff>
    </xdr:to>
    <xdr:sp macro="" textlink="">
      <xdr:nvSpPr>
        <xdr:cNvPr id="272" name="楕円 271"/>
        <xdr:cNvSpPr/>
      </xdr:nvSpPr>
      <xdr:spPr>
        <a:xfrm>
          <a:off x="13294995" y="100203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162560</xdr:rowOff>
    </xdr:from>
    <xdr:ext cx="762000" cy="259080"/>
    <xdr:sp macro="" textlink="">
      <xdr:nvSpPr>
        <xdr:cNvPr id="273" name="テキスト ボックス 272"/>
        <xdr:cNvSpPr txBox="1"/>
      </xdr:nvSpPr>
      <xdr:spPr>
        <a:xfrm>
          <a:off x="12984480" y="1010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95250</xdr:rowOff>
    </xdr:from>
    <xdr:to xmlns:xdr="http://schemas.openxmlformats.org/drawingml/2006/spreadsheetDrawing">
      <xdr:col>69</xdr:col>
      <xdr:colOff>142875</xdr:colOff>
      <xdr:row>58</xdr:row>
      <xdr:rowOff>25400</xdr:rowOff>
    </xdr:to>
    <xdr:sp macro="" textlink="">
      <xdr:nvSpPr>
        <xdr:cNvPr id="274" name="楕円 273"/>
        <xdr:cNvSpPr/>
      </xdr:nvSpPr>
      <xdr:spPr>
        <a:xfrm>
          <a:off x="12484735"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10160</xdr:rowOff>
    </xdr:from>
    <xdr:ext cx="761365" cy="259080"/>
    <xdr:sp macro="" textlink="">
      <xdr:nvSpPr>
        <xdr:cNvPr id="275" name="テキスト ボックス 274"/>
        <xdr:cNvSpPr txBox="1"/>
      </xdr:nvSpPr>
      <xdr:spPr>
        <a:xfrm>
          <a:off x="12193905" y="9954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30480</xdr:rowOff>
    </xdr:from>
    <xdr:to xmlns:xdr="http://schemas.openxmlformats.org/drawingml/2006/spreadsheetDrawing">
      <xdr:col>65</xdr:col>
      <xdr:colOff>53975</xdr:colOff>
      <xdr:row>58</xdr:row>
      <xdr:rowOff>132080</xdr:rowOff>
    </xdr:to>
    <xdr:sp macro="" textlink="">
      <xdr:nvSpPr>
        <xdr:cNvPr id="276" name="楕円 275"/>
        <xdr:cNvSpPr/>
      </xdr:nvSpPr>
      <xdr:spPr>
        <a:xfrm>
          <a:off x="11694160" y="997458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116840</xdr:rowOff>
    </xdr:from>
    <xdr:ext cx="761365" cy="259080"/>
    <xdr:sp macro="" textlink="">
      <xdr:nvSpPr>
        <xdr:cNvPr id="277" name="テキスト ボックス 276"/>
        <xdr:cNvSpPr txBox="1"/>
      </xdr:nvSpPr>
      <xdr:spPr>
        <a:xfrm>
          <a:off x="11383645" y="100609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1225530" y="4699000"/>
          <a:ext cx="4170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5408275" y="4762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5408275" y="4953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6939895" y="4762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6939895" y="4953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18394045" y="47625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101</xdr:col>
      <xdr:colOff>179705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18394045" y="49530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1225530" y="5270500"/>
          <a:ext cx="417004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5688945" y="5270500"/>
          <a:ext cx="4819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5749905" y="5270500"/>
          <a:ext cx="3435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5788005" y="5588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一部事務組合の負担金が大きく減少したことで比率は下がったものの，類似団体平均より高い比率で推移している。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今後も物価高騰の影響等で高い水準で推移すると思われるため，事業見直し等による歳出の削減に積極的に取り組む必要がある。</a:t>
          </a:r>
        </a:p>
      </xdr:txBody>
    </xdr:sp>
    <xdr:clientData/>
  </xdr:twoCellAnchor>
  <xdr:oneCellAnchor>
    <xdr:from xmlns:xdr="http://schemas.openxmlformats.org/drawingml/2006/spreadsheetDrawing">
      <xdr:col>62</xdr:col>
      <xdr:colOff>6350</xdr:colOff>
      <xdr:row>29</xdr:row>
      <xdr:rowOff>107950</xdr:rowOff>
    </xdr:from>
    <xdr:ext cx="294640" cy="225425"/>
    <xdr:sp macro="" textlink="">
      <xdr:nvSpPr>
        <xdr:cNvPr id="289" name="テキスト ボックス 288"/>
        <xdr:cNvSpPr txBox="1"/>
      </xdr:nvSpPr>
      <xdr:spPr>
        <a:xfrm>
          <a:off x="1118743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1225530" y="7556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4190" cy="255270"/>
    <xdr:sp macro="" textlink="">
      <xdr:nvSpPr>
        <xdr:cNvPr id="291" name="テキスト ボックス 290"/>
        <xdr:cNvSpPr txBox="1"/>
      </xdr:nvSpPr>
      <xdr:spPr>
        <a:xfrm>
          <a:off x="10776585"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1225530" y="70993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4190" cy="255270"/>
    <xdr:sp macro="" textlink="">
      <xdr:nvSpPr>
        <xdr:cNvPr id="293" name="テキスト ボックス 292"/>
        <xdr:cNvSpPr txBox="1"/>
      </xdr:nvSpPr>
      <xdr:spPr>
        <a:xfrm>
          <a:off x="10776585" y="6957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1225530" y="66421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4190" cy="255270"/>
    <xdr:sp macro="" textlink="">
      <xdr:nvSpPr>
        <xdr:cNvPr id="295" name="テキスト ボックス 294"/>
        <xdr:cNvSpPr txBox="1"/>
      </xdr:nvSpPr>
      <xdr:spPr>
        <a:xfrm>
          <a:off x="10776585" y="6499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1225530" y="61849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4190" cy="255270"/>
    <xdr:sp macro="" textlink="">
      <xdr:nvSpPr>
        <xdr:cNvPr id="297" name="テキスト ボックス 296"/>
        <xdr:cNvSpPr txBox="1"/>
      </xdr:nvSpPr>
      <xdr:spPr>
        <a:xfrm>
          <a:off x="10776585" y="6042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1225530" y="57277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4190" cy="255270"/>
    <xdr:sp macro="" textlink="">
      <xdr:nvSpPr>
        <xdr:cNvPr id="299" name="テキスト ボックス 298"/>
        <xdr:cNvSpPr txBox="1"/>
      </xdr:nvSpPr>
      <xdr:spPr>
        <a:xfrm>
          <a:off x="10776585" y="5585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1225530" y="5270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1" name="補助費等グラフ枠"/>
        <xdr:cNvSpPr/>
      </xdr:nvSpPr>
      <xdr:spPr>
        <a:xfrm>
          <a:off x="11225530" y="5270500"/>
          <a:ext cx="417004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140970</xdr:rowOff>
    </xdr:from>
    <xdr:to xmlns:xdr="http://schemas.openxmlformats.org/drawingml/2006/spreadsheetDrawing">
      <xdr:col>82</xdr:col>
      <xdr:colOff>107950</xdr:colOff>
      <xdr:row>41</xdr:row>
      <xdr:rowOff>46990</xdr:rowOff>
    </xdr:to>
    <xdr:cxnSp macro="">
      <xdr:nvCxnSpPr>
        <xdr:cNvPr id="302" name="直線コネクタ 301"/>
        <xdr:cNvCxnSpPr/>
      </xdr:nvCxnSpPr>
      <xdr:spPr>
        <a:xfrm flipV="1">
          <a:off x="14895830" y="597027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41</xdr:row>
      <xdr:rowOff>19050</xdr:rowOff>
    </xdr:from>
    <xdr:ext cx="761365" cy="255270"/>
    <xdr:sp macro="" textlink="">
      <xdr:nvSpPr>
        <xdr:cNvPr id="303" name="補助費等最小値テキスト"/>
        <xdr:cNvSpPr txBox="1"/>
      </xdr:nvSpPr>
      <xdr:spPr>
        <a:xfrm>
          <a:off x="14967585" y="704850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46990</xdr:rowOff>
    </xdr:from>
    <xdr:to xmlns:xdr="http://schemas.openxmlformats.org/drawingml/2006/spreadsheetDrawing">
      <xdr:col>82</xdr:col>
      <xdr:colOff>179705</xdr:colOff>
      <xdr:row>41</xdr:row>
      <xdr:rowOff>46990</xdr:rowOff>
    </xdr:to>
    <xdr:cxnSp macro="">
      <xdr:nvCxnSpPr>
        <xdr:cNvPr id="304" name="直線コネクタ 303"/>
        <xdr:cNvCxnSpPr/>
      </xdr:nvCxnSpPr>
      <xdr:spPr>
        <a:xfrm>
          <a:off x="14806930" y="70764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33</xdr:row>
      <xdr:rowOff>55880</xdr:rowOff>
    </xdr:from>
    <xdr:ext cx="761365" cy="259080"/>
    <xdr:sp macro="" textlink="">
      <xdr:nvSpPr>
        <xdr:cNvPr id="305" name="補助費等最大値テキスト"/>
        <xdr:cNvSpPr txBox="1"/>
      </xdr:nvSpPr>
      <xdr:spPr>
        <a:xfrm>
          <a:off x="14967585" y="5713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140970</xdr:rowOff>
    </xdr:from>
    <xdr:to xmlns:xdr="http://schemas.openxmlformats.org/drawingml/2006/spreadsheetDrawing">
      <xdr:col>82</xdr:col>
      <xdr:colOff>179705</xdr:colOff>
      <xdr:row>34</xdr:row>
      <xdr:rowOff>140970</xdr:rowOff>
    </xdr:to>
    <xdr:cxnSp macro="">
      <xdr:nvCxnSpPr>
        <xdr:cNvPr id="306" name="直線コネクタ 305"/>
        <xdr:cNvCxnSpPr/>
      </xdr:nvCxnSpPr>
      <xdr:spPr>
        <a:xfrm>
          <a:off x="14806930" y="59702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40640</xdr:rowOff>
    </xdr:from>
    <xdr:to xmlns:xdr="http://schemas.openxmlformats.org/drawingml/2006/spreadsheetDrawing">
      <xdr:col>82</xdr:col>
      <xdr:colOff>107950</xdr:colOff>
      <xdr:row>38</xdr:row>
      <xdr:rowOff>113030</xdr:rowOff>
    </xdr:to>
    <xdr:cxnSp macro="">
      <xdr:nvCxnSpPr>
        <xdr:cNvPr id="307" name="直線コネクタ 306"/>
        <xdr:cNvCxnSpPr/>
      </xdr:nvCxnSpPr>
      <xdr:spPr>
        <a:xfrm flipV="1">
          <a:off x="14136370" y="6555740"/>
          <a:ext cx="75946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36</xdr:row>
      <xdr:rowOff>8255</xdr:rowOff>
    </xdr:from>
    <xdr:ext cx="761365" cy="255270"/>
    <xdr:sp macro="" textlink="">
      <xdr:nvSpPr>
        <xdr:cNvPr id="308" name="補助費等平均値テキスト"/>
        <xdr:cNvSpPr txBox="1"/>
      </xdr:nvSpPr>
      <xdr:spPr>
        <a:xfrm>
          <a:off x="14967585" y="6180455"/>
          <a:ext cx="76136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163195</xdr:rowOff>
    </xdr:from>
    <xdr:to xmlns:xdr="http://schemas.openxmlformats.org/drawingml/2006/spreadsheetDrawing">
      <xdr:col>82</xdr:col>
      <xdr:colOff>158750</xdr:colOff>
      <xdr:row>37</xdr:row>
      <xdr:rowOff>93345</xdr:rowOff>
    </xdr:to>
    <xdr:sp macro="" textlink="">
      <xdr:nvSpPr>
        <xdr:cNvPr id="309" name="フローチャート: 判断 308"/>
        <xdr:cNvSpPr/>
      </xdr:nvSpPr>
      <xdr:spPr>
        <a:xfrm>
          <a:off x="1484503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38</xdr:row>
      <xdr:rowOff>31115</xdr:rowOff>
    </xdr:from>
    <xdr:to xmlns:xdr="http://schemas.openxmlformats.org/drawingml/2006/spreadsheetDrawing">
      <xdr:col>78</xdr:col>
      <xdr:colOff>69850</xdr:colOff>
      <xdr:row>38</xdr:row>
      <xdr:rowOff>113030</xdr:rowOff>
    </xdr:to>
    <xdr:cxnSp macro="">
      <xdr:nvCxnSpPr>
        <xdr:cNvPr id="310" name="直線コネクタ 309"/>
        <xdr:cNvCxnSpPr/>
      </xdr:nvCxnSpPr>
      <xdr:spPr>
        <a:xfrm>
          <a:off x="13344525" y="6546215"/>
          <a:ext cx="791845"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167640</xdr:rowOff>
    </xdr:from>
    <xdr:to xmlns:xdr="http://schemas.openxmlformats.org/drawingml/2006/spreadsheetDrawing">
      <xdr:col>78</xdr:col>
      <xdr:colOff>120650</xdr:colOff>
      <xdr:row>37</xdr:row>
      <xdr:rowOff>97790</xdr:rowOff>
    </xdr:to>
    <xdr:sp macro="" textlink="">
      <xdr:nvSpPr>
        <xdr:cNvPr id="311" name="フローチャート: 判断 310"/>
        <xdr:cNvSpPr/>
      </xdr:nvSpPr>
      <xdr:spPr>
        <a:xfrm>
          <a:off x="1408557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107950</xdr:rowOff>
    </xdr:from>
    <xdr:ext cx="732790" cy="259080"/>
    <xdr:sp macro="" textlink="">
      <xdr:nvSpPr>
        <xdr:cNvPr id="312" name="テキスト ボックス 311"/>
        <xdr:cNvSpPr txBox="1"/>
      </xdr:nvSpPr>
      <xdr:spPr>
        <a:xfrm>
          <a:off x="13794740" y="610870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37</xdr:row>
      <xdr:rowOff>143510</xdr:rowOff>
    </xdr:from>
    <xdr:to xmlns:xdr="http://schemas.openxmlformats.org/drawingml/2006/spreadsheetDrawing">
      <xdr:col>73</xdr:col>
      <xdr:colOff>179705</xdr:colOff>
      <xdr:row>38</xdr:row>
      <xdr:rowOff>31115</xdr:rowOff>
    </xdr:to>
    <xdr:cxnSp macro="">
      <xdr:nvCxnSpPr>
        <xdr:cNvPr id="313" name="直線コネクタ 312"/>
        <xdr:cNvCxnSpPr/>
      </xdr:nvCxnSpPr>
      <xdr:spPr>
        <a:xfrm>
          <a:off x="12535535" y="6487160"/>
          <a:ext cx="80899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153670</xdr:rowOff>
    </xdr:from>
    <xdr:to xmlns:xdr="http://schemas.openxmlformats.org/drawingml/2006/spreadsheetDrawing">
      <xdr:col>74</xdr:col>
      <xdr:colOff>31750</xdr:colOff>
      <xdr:row>37</xdr:row>
      <xdr:rowOff>83820</xdr:rowOff>
    </xdr:to>
    <xdr:sp macro="" textlink="">
      <xdr:nvSpPr>
        <xdr:cNvPr id="314" name="フローチャート: 判断 313"/>
        <xdr:cNvSpPr/>
      </xdr:nvSpPr>
      <xdr:spPr>
        <a:xfrm>
          <a:off x="13294995" y="632587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93980</xdr:rowOff>
    </xdr:from>
    <xdr:ext cx="762000" cy="259080"/>
    <xdr:sp macro="" textlink="">
      <xdr:nvSpPr>
        <xdr:cNvPr id="315" name="テキスト ボックス 314"/>
        <xdr:cNvSpPr txBox="1"/>
      </xdr:nvSpPr>
      <xdr:spPr>
        <a:xfrm>
          <a:off x="1298448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37</xdr:row>
      <xdr:rowOff>143510</xdr:rowOff>
    </xdr:from>
    <xdr:to xmlns:xdr="http://schemas.openxmlformats.org/drawingml/2006/spreadsheetDrawing">
      <xdr:col>69</xdr:col>
      <xdr:colOff>92075</xdr:colOff>
      <xdr:row>37</xdr:row>
      <xdr:rowOff>143510</xdr:rowOff>
    </xdr:to>
    <xdr:cxnSp macro="">
      <xdr:nvCxnSpPr>
        <xdr:cNvPr id="316" name="直線コネクタ 315"/>
        <xdr:cNvCxnSpPr/>
      </xdr:nvCxnSpPr>
      <xdr:spPr>
        <a:xfrm>
          <a:off x="11725275" y="6487160"/>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130810</xdr:rowOff>
    </xdr:from>
    <xdr:to xmlns:xdr="http://schemas.openxmlformats.org/drawingml/2006/spreadsheetDrawing">
      <xdr:col>69</xdr:col>
      <xdr:colOff>142875</xdr:colOff>
      <xdr:row>37</xdr:row>
      <xdr:rowOff>60960</xdr:rowOff>
    </xdr:to>
    <xdr:sp macro="" textlink="">
      <xdr:nvSpPr>
        <xdr:cNvPr id="317" name="フローチャート: 判断 316"/>
        <xdr:cNvSpPr/>
      </xdr:nvSpPr>
      <xdr:spPr>
        <a:xfrm>
          <a:off x="12484735"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71120</xdr:rowOff>
    </xdr:from>
    <xdr:ext cx="761365" cy="259080"/>
    <xdr:sp macro="" textlink="">
      <xdr:nvSpPr>
        <xdr:cNvPr id="318" name="テキスト ボックス 317"/>
        <xdr:cNvSpPr txBox="1"/>
      </xdr:nvSpPr>
      <xdr:spPr>
        <a:xfrm>
          <a:off x="12193905" y="6071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14605</xdr:rowOff>
    </xdr:from>
    <xdr:to xmlns:xdr="http://schemas.openxmlformats.org/drawingml/2006/spreadsheetDrawing">
      <xdr:col>65</xdr:col>
      <xdr:colOff>53975</xdr:colOff>
      <xdr:row>37</xdr:row>
      <xdr:rowOff>116205</xdr:rowOff>
    </xdr:to>
    <xdr:sp macro="" textlink="">
      <xdr:nvSpPr>
        <xdr:cNvPr id="319" name="フローチャート: 判断 318"/>
        <xdr:cNvSpPr/>
      </xdr:nvSpPr>
      <xdr:spPr>
        <a:xfrm>
          <a:off x="11694160" y="635825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126365</xdr:rowOff>
    </xdr:from>
    <xdr:ext cx="761365" cy="259080"/>
    <xdr:sp macro="" textlink="">
      <xdr:nvSpPr>
        <xdr:cNvPr id="320" name="テキスト ボックス 319"/>
        <xdr:cNvSpPr txBox="1"/>
      </xdr:nvSpPr>
      <xdr:spPr>
        <a:xfrm>
          <a:off x="11383645" y="61271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58190" cy="259080"/>
    <xdr:sp macro="" textlink="">
      <xdr:nvSpPr>
        <xdr:cNvPr id="321" name="テキスト ボックス 320"/>
        <xdr:cNvSpPr txBox="1"/>
      </xdr:nvSpPr>
      <xdr:spPr>
        <a:xfrm>
          <a:off x="1469961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8190" cy="259080"/>
    <xdr:sp macro="" textlink="">
      <xdr:nvSpPr>
        <xdr:cNvPr id="322" name="テキスト ボックス 321"/>
        <xdr:cNvSpPr txBox="1"/>
      </xdr:nvSpPr>
      <xdr:spPr>
        <a:xfrm>
          <a:off x="1394015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2000" cy="259080"/>
    <xdr:sp macro="" textlink="">
      <xdr:nvSpPr>
        <xdr:cNvPr id="323" name="テキスト ボックス 322"/>
        <xdr:cNvSpPr txBox="1"/>
      </xdr:nvSpPr>
      <xdr:spPr>
        <a:xfrm>
          <a:off x="1314958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1365" cy="259080"/>
    <xdr:sp macro="" textlink="">
      <xdr:nvSpPr>
        <xdr:cNvPr id="324" name="テキスト ボックス 323"/>
        <xdr:cNvSpPr txBox="1"/>
      </xdr:nvSpPr>
      <xdr:spPr>
        <a:xfrm>
          <a:off x="1233932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44</xdr:row>
      <xdr:rowOff>10160</xdr:rowOff>
    </xdr:from>
    <xdr:ext cx="761365" cy="259080"/>
    <xdr:sp macro="" textlink="">
      <xdr:nvSpPr>
        <xdr:cNvPr id="325" name="テキスト ボックス 324"/>
        <xdr:cNvSpPr txBox="1"/>
      </xdr:nvSpPr>
      <xdr:spPr>
        <a:xfrm>
          <a:off x="11541125"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160655</xdr:rowOff>
    </xdr:from>
    <xdr:to xmlns:xdr="http://schemas.openxmlformats.org/drawingml/2006/spreadsheetDrawing">
      <xdr:col>82</xdr:col>
      <xdr:colOff>158750</xdr:colOff>
      <xdr:row>38</xdr:row>
      <xdr:rowOff>90805</xdr:rowOff>
    </xdr:to>
    <xdr:sp macro="" textlink="">
      <xdr:nvSpPr>
        <xdr:cNvPr id="326" name="楕円 325"/>
        <xdr:cNvSpPr/>
      </xdr:nvSpPr>
      <xdr:spPr>
        <a:xfrm>
          <a:off x="1484503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37</xdr:row>
      <xdr:rowOff>132715</xdr:rowOff>
    </xdr:from>
    <xdr:ext cx="761365" cy="255270"/>
    <xdr:sp macro="" textlink="">
      <xdr:nvSpPr>
        <xdr:cNvPr id="327" name="補助費等該当値テキスト"/>
        <xdr:cNvSpPr txBox="1"/>
      </xdr:nvSpPr>
      <xdr:spPr>
        <a:xfrm>
          <a:off x="14967585" y="647636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38</xdr:row>
      <xdr:rowOff>62230</xdr:rowOff>
    </xdr:from>
    <xdr:to xmlns:xdr="http://schemas.openxmlformats.org/drawingml/2006/spreadsheetDrawing">
      <xdr:col>78</xdr:col>
      <xdr:colOff>120650</xdr:colOff>
      <xdr:row>38</xdr:row>
      <xdr:rowOff>163830</xdr:rowOff>
    </xdr:to>
    <xdr:sp macro="" textlink="">
      <xdr:nvSpPr>
        <xdr:cNvPr id="328" name="楕円 327"/>
        <xdr:cNvSpPr/>
      </xdr:nvSpPr>
      <xdr:spPr>
        <a:xfrm>
          <a:off x="1408557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38</xdr:row>
      <xdr:rowOff>148590</xdr:rowOff>
    </xdr:from>
    <xdr:ext cx="732790" cy="259080"/>
    <xdr:sp macro="" textlink="">
      <xdr:nvSpPr>
        <xdr:cNvPr id="329" name="テキスト ボックス 328"/>
        <xdr:cNvSpPr txBox="1"/>
      </xdr:nvSpPr>
      <xdr:spPr>
        <a:xfrm>
          <a:off x="13794740" y="666369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37</xdr:row>
      <xdr:rowOff>151765</xdr:rowOff>
    </xdr:from>
    <xdr:to xmlns:xdr="http://schemas.openxmlformats.org/drawingml/2006/spreadsheetDrawing">
      <xdr:col>74</xdr:col>
      <xdr:colOff>31750</xdr:colOff>
      <xdr:row>38</xdr:row>
      <xdr:rowOff>81915</xdr:rowOff>
    </xdr:to>
    <xdr:sp macro="" textlink="">
      <xdr:nvSpPr>
        <xdr:cNvPr id="330" name="楕円 329"/>
        <xdr:cNvSpPr/>
      </xdr:nvSpPr>
      <xdr:spPr>
        <a:xfrm>
          <a:off x="13294995" y="649541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38</xdr:row>
      <xdr:rowOff>66675</xdr:rowOff>
    </xdr:from>
    <xdr:ext cx="762000" cy="255270"/>
    <xdr:sp macro="" textlink="">
      <xdr:nvSpPr>
        <xdr:cNvPr id="331" name="テキスト ボックス 330"/>
        <xdr:cNvSpPr txBox="1"/>
      </xdr:nvSpPr>
      <xdr:spPr>
        <a:xfrm>
          <a:off x="12984480" y="65817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37</xdr:row>
      <xdr:rowOff>92075</xdr:rowOff>
    </xdr:from>
    <xdr:to xmlns:xdr="http://schemas.openxmlformats.org/drawingml/2006/spreadsheetDrawing">
      <xdr:col>69</xdr:col>
      <xdr:colOff>142875</xdr:colOff>
      <xdr:row>38</xdr:row>
      <xdr:rowOff>22225</xdr:rowOff>
    </xdr:to>
    <xdr:sp macro="" textlink="">
      <xdr:nvSpPr>
        <xdr:cNvPr id="332" name="楕円 331"/>
        <xdr:cNvSpPr/>
      </xdr:nvSpPr>
      <xdr:spPr>
        <a:xfrm>
          <a:off x="12484735"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6985</xdr:rowOff>
    </xdr:from>
    <xdr:ext cx="761365" cy="255270"/>
    <xdr:sp macro="" textlink="">
      <xdr:nvSpPr>
        <xdr:cNvPr id="333" name="テキスト ボックス 332"/>
        <xdr:cNvSpPr txBox="1"/>
      </xdr:nvSpPr>
      <xdr:spPr>
        <a:xfrm>
          <a:off x="12193905" y="652208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92075</xdr:rowOff>
    </xdr:from>
    <xdr:to xmlns:xdr="http://schemas.openxmlformats.org/drawingml/2006/spreadsheetDrawing">
      <xdr:col>65</xdr:col>
      <xdr:colOff>53975</xdr:colOff>
      <xdr:row>38</xdr:row>
      <xdr:rowOff>22225</xdr:rowOff>
    </xdr:to>
    <xdr:sp macro="" textlink="">
      <xdr:nvSpPr>
        <xdr:cNvPr id="334" name="楕円 333"/>
        <xdr:cNvSpPr/>
      </xdr:nvSpPr>
      <xdr:spPr>
        <a:xfrm>
          <a:off x="11694160" y="643572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38</xdr:row>
      <xdr:rowOff>6985</xdr:rowOff>
    </xdr:from>
    <xdr:ext cx="761365" cy="255270"/>
    <xdr:sp macro="" textlink="">
      <xdr:nvSpPr>
        <xdr:cNvPr id="335" name="テキスト ボックス 334"/>
        <xdr:cNvSpPr txBox="1"/>
      </xdr:nvSpPr>
      <xdr:spPr>
        <a:xfrm>
          <a:off x="11383645" y="652208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179705</xdr:colOff>
      <xdr:row>69</xdr:row>
      <xdr:rowOff>44450</xdr:rowOff>
    </xdr:to>
    <xdr:sp macro="" textlink="">
      <xdr:nvSpPr>
        <xdr:cNvPr id="336" name="正方形/長方形 335"/>
        <xdr:cNvSpPr/>
      </xdr:nvSpPr>
      <xdr:spPr>
        <a:xfrm>
          <a:off x="702945" y="11557000"/>
          <a:ext cx="4165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179705</xdr:colOff>
      <xdr:row>67</xdr:row>
      <xdr:rowOff>133350</xdr:rowOff>
    </xdr:from>
    <xdr:to xmlns:xdr="http://schemas.openxmlformats.org/drawingml/2006/spreadsheetDrawing">
      <xdr:col>34</xdr:col>
      <xdr:colOff>120650</xdr:colOff>
      <xdr:row>69</xdr:row>
      <xdr:rowOff>44450</xdr:rowOff>
    </xdr:to>
    <xdr:sp macro="" textlink="">
      <xdr:nvSpPr>
        <xdr:cNvPr id="337" name="正方形/長方形 336"/>
        <xdr:cNvSpPr/>
      </xdr:nvSpPr>
      <xdr:spPr>
        <a:xfrm>
          <a:off x="4868545" y="116205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68</xdr:row>
      <xdr:rowOff>152400</xdr:rowOff>
    </xdr:from>
    <xdr:to xmlns:xdr="http://schemas.openxmlformats.org/drawingml/2006/spreadsheetDrawing">
      <xdr:col>34</xdr:col>
      <xdr:colOff>120650</xdr:colOff>
      <xdr:row>70</xdr:row>
      <xdr:rowOff>63500</xdr:rowOff>
    </xdr:to>
    <xdr:sp macro="" textlink="">
      <xdr:nvSpPr>
        <xdr:cNvPr id="338" name="正方形/長方形 337"/>
        <xdr:cNvSpPr/>
      </xdr:nvSpPr>
      <xdr:spPr>
        <a:xfrm>
          <a:off x="4868545" y="118110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9" name="正方形/長方形 338"/>
        <xdr:cNvSpPr/>
      </xdr:nvSpPr>
      <xdr:spPr>
        <a:xfrm>
          <a:off x="6397625" y="11620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0" name="正方形/長方形 339"/>
        <xdr:cNvSpPr/>
      </xdr:nvSpPr>
      <xdr:spPr>
        <a:xfrm>
          <a:off x="6397625" y="11811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1" name="正方形/長方形 340"/>
        <xdr:cNvSpPr/>
      </xdr:nvSpPr>
      <xdr:spPr>
        <a:xfrm>
          <a:off x="7853045" y="11620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2" name="正方形/長方形 341"/>
        <xdr:cNvSpPr/>
      </xdr:nvSpPr>
      <xdr:spPr>
        <a:xfrm>
          <a:off x="7853045" y="11811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43" name="正方形/長方形 342"/>
        <xdr:cNvSpPr/>
      </xdr:nvSpPr>
      <xdr:spPr>
        <a:xfrm>
          <a:off x="702945" y="12128500"/>
          <a:ext cx="41656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4" name="正方形/長方形 343"/>
        <xdr:cNvSpPr/>
      </xdr:nvSpPr>
      <xdr:spPr>
        <a:xfrm>
          <a:off x="5163820"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179705</xdr:colOff>
      <xdr:row>72</xdr:row>
      <xdr:rowOff>38100</xdr:rowOff>
    </xdr:to>
    <xdr:sp macro="" textlink="">
      <xdr:nvSpPr>
        <xdr:cNvPr id="345" name="正方形/長方形 344"/>
        <xdr:cNvSpPr/>
      </xdr:nvSpPr>
      <xdr:spPr>
        <a:xfrm>
          <a:off x="5227320" y="12128500"/>
          <a:ext cx="3428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6" name="テキスト ボックス 345"/>
        <xdr:cNvSpPr txBox="1"/>
      </xdr:nvSpPr>
      <xdr:spPr>
        <a:xfrm>
          <a:off x="5245735" y="12446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比率は類似団体平均を下回っているが，近年，防災・減災事業や自然災害防止事業，最終処分場やごみ焼却場建設事業等の大規模なハード事業が続いたことにより，今後の増加が見込まれている。</a:t>
          </a:r>
        </a:p>
        <a:p>
          <a:r>
            <a:rPr kumimoji="1" lang="ja-JP" altLang="en-US" sz="1300">
              <a:latin typeface="ＭＳ Ｐゴシック"/>
              <a:ea typeface="ＭＳ Ｐゴシック"/>
            </a:rPr>
            <a:t>　比率が大きくなりすぎないよう，ハード事業の実施については慎重に検討していく必要がある。</a:t>
          </a: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47" name="テキスト ボックス 346"/>
        <xdr:cNvSpPr txBox="1"/>
      </xdr:nvSpPr>
      <xdr:spPr>
        <a:xfrm>
          <a:off x="664845"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179705</xdr:colOff>
      <xdr:row>84</xdr:row>
      <xdr:rowOff>12700</xdr:rowOff>
    </xdr:to>
    <xdr:cxnSp macro="">
      <xdr:nvCxnSpPr>
        <xdr:cNvPr id="348" name="直線コネクタ 347"/>
        <xdr:cNvCxnSpPr/>
      </xdr:nvCxnSpPr>
      <xdr:spPr>
        <a:xfrm>
          <a:off x="702945" y="14414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4190" cy="255270"/>
    <xdr:sp macro="" textlink="">
      <xdr:nvSpPr>
        <xdr:cNvPr id="349" name="テキスト ボックス 348"/>
        <xdr:cNvSpPr txBox="1"/>
      </xdr:nvSpPr>
      <xdr:spPr>
        <a:xfrm>
          <a:off x="234315"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179705</xdr:colOff>
      <xdr:row>81</xdr:row>
      <xdr:rowOff>146050</xdr:rowOff>
    </xdr:to>
    <xdr:cxnSp macro="">
      <xdr:nvCxnSpPr>
        <xdr:cNvPr id="350" name="直線コネクタ 349"/>
        <xdr:cNvCxnSpPr/>
      </xdr:nvCxnSpPr>
      <xdr:spPr>
        <a:xfrm>
          <a:off x="702945" y="14033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4190" cy="259080"/>
    <xdr:sp macro="" textlink="">
      <xdr:nvSpPr>
        <xdr:cNvPr id="351" name="テキスト ボックス 350"/>
        <xdr:cNvSpPr txBox="1"/>
      </xdr:nvSpPr>
      <xdr:spPr>
        <a:xfrm>
          <a:off x="234315"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179705</xdr:colOff>
      <xdr:row>79</xdr:row>
      <xdr:rowOff>107950</xdr:rowOff>
    </xdr:to>
    <xdr:cxnSp macro="">
      <xdr:nvCxnSpPr>
        <xdr:cNvPr id="352" name="直線コネクタ 351"/>
        <xdr:cNvCxnSpPr/>
      </xdr:nvCxnSpPr>
      <xdr:spPr>
        <a:xfrm>
          <a:off x="702945" y="13652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4190" cy="259080"/>
    <xdr:sp macro="" textlink="">
      <xdr:nvSpPr>
        <xdr:cNvPr id="353" name="テキスト ボックス 352"/>
        <xdr:cNvSpPr txBox="1"/>
      </xdr:nvSpPr>
      <xdr:spPr>
        <a:xfrm>
          <a:off x="234315"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179705</xdr:colOff>
      <xdr:row>77</xdr:row>
      <xdr:rowOff>69850</xdr:rowOff>
    </xdr:to>
    <xdr:cxnSp macro="">
      <xdr:nvCxnSpPr>
        <xdr:cNvPr id="354" name="直線コネクタ 353"/>
        <xdr:cNvCxnSpPr/>
      </xdr:nvCxnSpPr>
      <xdr:spPr>
        <a:xfrm>
          <a:off x="702945" y="13271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4190" cy="255270"/>
    <xdr:sp macro="" textlink="">
      <xdr:nvSpPr>
        <xdr:cNvPr id="355" name="テキスト ボックス 354"/>
        <xdr:cNvSpPr txBox="1"/>
      </xdr:nvSpPr>
      <xdr:spPr>
        <a:xfrm>
          <a:off x="234315" y="1312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179705</xdr:colOff>
      <xdr:row>75</xdr:row>
      <xdr:rowOff>31750</xdr:rowOff>
    </xdr:to>
    <xdr:cxnSp macro="">
      <xdr:nvCxnSpPr>
        <xdr:cNvPr id="356" name="直線コネクタ 355"/>
        <xdr:cNvCxnSpPr/>
      </xdr:nvCxnSpPr>
      <xdr:spPr>
        <a:xfrm>
          <a:off x="702945" y="12890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4190" cy="259080"/>
    <xdr:sp macro="" textlink="">
      <xdr:nvSpPr>
        <xdr:cNvPr id="357" name="テキスト ボックス 356"/>
        <xdr:cNvSpPr txBox="1"/>
      </xdr:nvSpPr>
      <xdr:spPr>
        <a:xfrm>
          <a:off x="234315"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179705</xdr:colOff>
      <xdr:row>72</xdr:row>
      <xdr:rowOff>165100</xdr:rowOff>
    </xdr:to>
    <xdr:cxnSp macro="">
      <xdr:nvCxnSpPr>
        <xdr:cNvPr id="358" name="直線コネクタ 357"/>
        <xdr:cNvCxnSpPr/>
      </xdr:nvCxnSpPr>
      <xdr:spPr>
        <a:xfrm>
          <a:off x="702945" y="12509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4190" cy="259080"/>
    <xdr:sp macro="" textlink="">
      <xdr:nvSpPr>
        <xdr:cNvPr id="359" name="テキスト ボックス 358"/>
        <xdr:cNvSpPr txBox="1"/>
      </xdr:nvSpPr>
      <xdr:spPr>
        <a:xfrm>
          <a:off x="234315"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70</xdr:row>
      <xdr:rowOff>127000</xdr:rowOff>
    </xdr:to>
    <xdr:cxnSp macro="">
      <xdr:nvCxnSpPr>
        <xdr:cNvPr id="360" name="直線コネクタ 359"/>
        <xdr:cNvCxnSpPr/>
      </xdr:nvCxnSpPr>
      <xdr:spPr>
        <a:xfrm>
          <a:off x="702945" y="12128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4190" cy="255270"/>
    <xdr:sp macro="" textlink="">
      <xdr:nvSpPr>
        <xdr:cNvPr id="361" name="テキスト ボックス 360"/>
        <xdr:cNvSpPr txBox="1"/>
      </xdr:nvSpPr>
      <xdr:spPr>
        <a:xfrm>
          <a:off x="234315"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62" name="公債費グラフ枠"/>
        <xdr:cNvSpPr/>
      </xdr:nvSpPr>
      <xdr:spPr>
        <a:xfrm>
          <a:off x="702945" y="12128500"/>
          <a:ext cx="41656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153670</xdr:rowOff>
    </xdr:from>
    <xdr:to xmlns:xdr="http://schemas.openxmlformats.org/drawingml/2006/spreadsheetDrawing">
      <xdr:col>24</xdr:col>
      <xdr:colOff>25400</xdr:colOff>
      <xdr:row>82</xdr:row>
      <xdr:rowOff>50800</xdr:rowOff>
    </xdr:to>
    <xdr:cxnSp macro="">
      <xdr:nvCxnSpPr>
        <xdr:cNvPr id="363" name="直線コネクタ 362"/>
        <xdr:cNvCxnSpPr/>
      </xdr:nvCxnSpPr>
      <xdr:spPr>
        <a:xfrm flipV="1">
          <a:off x="4353560" y="126695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82</xdr:row>
      <xdr:rowOff>22860</xdr:rowOff>
    </xdr:from>
    <xdr:ext cx="761365" cy="259080"/>
    <xdr:sp macro="" textlink="">
      <xdr:nvSpPr>
        <xdr:cNvPr id="364" name="公債費最小値テキスト"/>
        <xdr:cNvSpPr txBox="1"/>
      </xdr:nvSpPr>
      <xdr:spPr>
        <a:xfrm>
          <a:off x="4442460" y="14081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82</xdr:row>
      <xdr:rowOff>50800</xdr:rowOff>
    </xdr:from>
    <xdr:to xmlns:xdr="http://schemas.openxmlformats.org/drawingml/2006/spreadsheetDrawing">
      <xdr:col>24</xdr:col>
      <xdr:colOff>114300</xdr:colOff>
      <xdr:row>82</xdr:row>
      <xdr:rowOff>50800</xdr:rowOff>
    </xdr:to>
    <xdr:cxnSp macro="">
      <xdr:nvCxnSpPr>
        <xdr:cNvPr id="365" name="直線コネクタ 364"/>
        <xdr:cNvCxnSpPr/>
      </xdr:nvCxnSpPr>
      <xdr:spPr>
        <a:xfrm>
          <a:off x="4284345" y="141097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68580</xdr:rowOff>
    </xdr:from>
    <xdr:ext cx="761365" cy="259080"/>
    <xdr:sp macro="" textlink="">
      <xdr:nvSpPr>
        <xdr:cNvPr id="366" name="公債費最大値テキスト"/>
        <xdr:cNvSpPr txBox="1"/>
      </xdr:nvSpPr>
      <xdr:spPr>
        <a:xfrm>
          <a:off x="4442460" y="124129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153670</xdr:rowOff>
    </xdr:from>
    <xdr:to xmlns:xdr="http://schemas.openxmlformats.org/drawingml/2006/spreadsheetDrawing">
      <xdr:col>24</xdr:col>
      <xdr:colOff>114300</xdr:colOff>
      <xdr:row>73</xdr:row>
      <xdr:rowOff>153670</xdr:rowOff>
    </xdr:to>
    <xdr:cxnSp macro="">
      <xdr:nvCxnSpPr>
        <xdr:cNvPr id="367" name="直線コネクタ 366"/>
        <xdr:cNvCxnSpPr/>
      </xdr:nvCxnSpPr>
      <xdr:spPr>
        <a:xfrm>
          <a:off x="4284345" y="126695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77</xdr:row>
      <xdr:rowOff>130810</xdr:rowOff>
    </xdr:from>
    <xdr:to xmlns:xdr="http://schemas.openxmlformats.org/drawingml/2006/spreadsheetDrawing">
      <xdr:col>24</xdr:col>
      <xdr:colOff>25400</xdr:colOff>
      <xdr:row>78</xdr:row>
      <xdr:rowOff>27940</xdr:rowOff>
    </xdr:to>
    <xdr:cxnSp macro="">
      <xdr:nvCxnSpPr>
        <xdr:cNvPr id="368" name="直線コネクタ 367"/>
        <xdr:cNvCxnSpPr/>
      </xdr:nvCxnSpPr>
      <xdr:spPr>
        <a:xfrm flipV="1">
          <a:off x="3606165" y="13332460"/>
          <a:ext cx="747395"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90170</xdr:rowOff>
    </xdr:from>
    <xdr:ext cx="761365" cy="259080"/>
    <xdr:sp macro="" textlink="">
      <xdr:nvSpPr>
        <xdr:cNvPr id="369" name="公債費平均値テキスト"/>
        <xdr:cNvSpPr txBox="1"/>
      </xdr:nvSpPr>
      <xdr:spPr>
        <a:xfrm>
          <a:off x="4442460" y="1329182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118110</xdr:rowOff>
    </xdr:from>
    <xdr:to xmlns:xdr="http://schemas.openxmlformats.org/drawingml/2006/spreadsheetDrawing">
      <xdr:col>24</xdr:col>
      <xdr:colOff>76200</xdr:colOff>
      <xdr:row>78</xdr:row>
      <xdr:rowOff>48260</xdr:rowOff>
    </xdr:to>
    <xdr:sp macro="" textlink="">
      <xdr:nvSpPr>
        <xdr:cNvPr id="370" name="フローチャート: 判断 369"/>
        <xdr:cNvSpPr/>
      </xdr:nvSpPr>
      <xdr:spPr>
        <a:xfrm>
          <a:off x="4322445" y="1331976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78</xdr:row>
      <xdr:rowOff>20320</xdr:rowOff>
    </xdr:from>
    <xdr:to xmlns:xdr="http://schemas.openxmlformats.org/drawingml/2006/spreadsheetDrawing">
      <xdr:col>19</xdr:col>
      <xdr:colOff>179705</xdr:colOff>
      <xdr:row>78</xdr:row>
      <xdr:rowOff>27940</xdr:rowOff>
    </xdr:to>
    <xdr:cxnSp macro="">
      <xdr:nvCxnSpPr>
        <xdr:cNvPr id="371" name="直線コネクタ 370"/>
        <xdr:cNvCxnSpPr/>
      </xdr:nvCxnSpPr>
      <xdr:spPr>
        <a:xfrm>
          <a:off x="2803525" y="13393420"/>
          <a:ext cx="80264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78</xdr:row>
      <xdr:rowOff>7620</xdr:rowOff>
    </xdr:from>
    <xdr:to xmlns:xdr="http://schemas.openxmlformats.org/drawingml/2006/spreadsheetDrawing">
      <xdr:col>20</xdr:col>
      <xdr:colOff>38100</xdr:colOff>
      <xdr:row>78</xdr:row>
      <xdr:rowOff>109220</xdr:rowOff>
    </xdr:to>
    <xdr:sp macro="" textlink="">
      <xdr:nvSpPr>
        <xdr:cNvPr id="372" name="フローチャート: 判断 371"/>
        <xdr:cNvSpPr/>
      </xdr:nvSpPr>
      <xdr:spPr>
        <a:xfrm>
          <a:off x="3562985" y="1338072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93980</xdr:rowOff>
    </xdr:from>
    <xdr:ext cx="732790" cy="259080"/>
    <xdr:sp macro="" textlink="">
      <xdr:nvSpPr>
        <xdr:cNvPr id="373" name="テキスト ボックス 372"/>
        <xdr:cNvSpPr txBox="1"/>
      </xdr:nvSpPr>
      <xdr:spPr>
        <a:xfrm>
          <a:off x="3252470" y="1346708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85090</xdr:rowOff>
    </xdr:from>
    <xdr:to xmlns:xdr="http://schemas.openxmlformats.org/drawingml/2006/spreadsheetDrawing">
      <xdr:col>15</xdr:col>
      <xdr:colOff>98425</xdr:colOff>
      <xdr:row>78</xdr:row>
      <xdr:rowOff>20320</xdr:rowOff>
    </xdr:to>
    <xdr:cxnSp macro="">
      <xdr:nvCxnSpPr>
        <xdr:cNvPr id="374" name="直線コネクタ 373"/>
        <xdr:cNvCxnSpPr/>
      </xdr:nvCxnSpPr>
      <xdr:spPr>
        <a:xfrm>
          <a:off x="1993265" y="13286740"/>
          <a:ext cx="81026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78</xdr:row>
      <xdr:rowOff>0</xdr:rowOff>
    </xdr:from>
    <xdr:to xmlns:xdr="http://schemas.openxmlformats.org/drawingml/2006/spreadsheetDrawing">
      <xdr:col>15</xdr:col>
      <xdr:colOff>149225</xdr:colOff>
      <xdr:row>78</xdr:row>
      <xdr:rowOff>101600</xdr:rowOff>
    </xdr:to>
    <xdr:sp macro="" textlink="">
      <xdr:nvSpPr>
        <xdr:cNvPr id="375" name="フローチャート: 判断 374"/>
        <xdr:cNvSpPr/>
      </xdr:nvSpPr>
      <xdr:spPr>
        <a:xfrm>
          <a:off x="2752725"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86360</xdr:rowOff>
    </xdr:from>
    <xdr:ext cx="761365" cy="255270"/>
    <xdr:sp macro="" textlink="">
      <xdr:nvSpPr>
        <xdr:cNvPr id="376" name="テキスト ボックス 375"/>
        <xdr:cNvSpPr txBox="1"/>
      </xdr:nvSpPr>
      <xdr:spPr>
        <a:xfrm>
          <a:off x="2461895" y="134594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85090</xdr:rowOff>
    </xdr:from>
    <xdr:to xmlns:xdr="http://schemas.openxmlformats.org/drawingml/2006/spreadsheetDrawing">
      <xdr:col>11</xdr:col>
      <xdr:colOff>9525</xdr:colOff>
      <xdr:row>77</xdr:row>
      <xdr:rowOff>115570</xdr:rowOff>
    </xdr:to>
    <xdr:cxnSp macro="">
      <xdr:nvCxnSpPr>
        <xdr:cNvPr id="377" name="直線コネクタ 376"/>
        <xdr:cNvCxnSpPr/>
      </xdr:nvCxnSpPr>
      <xdr:spPr>
        <a:xfrm flipV="1">
          <a:off x="1202690" y="13286740"/>
          <a:ext cx="79057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110490</xdr:rowOff>
    </xdr:from>
    <xdr:to xmlns:xdr="http://schemas.openxmlformats.org/drawingml/2006/spreadsheetDrawing">
      <xdr:col>11</xdr:col>
      <xdr:colOff>60325</xdr:colOff>
      <xdr:row>78</xdr:row>
      <xdr:rowOff>40640</xdr:rowOff>
    </xdr:to>
    <xdr:sp macro="" textlink="">
      <xdr:nvSpPr>
        <xdr:cNvPr id="378" name="フローチャート: 判断 377"/>
        <xdr:cNvSpPr/>
      </xdr:nvSpPr>
      <xdr:spPr>
        <a:xfrm>
          <a:off x="1962150" y="1331214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78</xdr:row>
      <xdr:rowOff>25400</xdr:rowOff>
    </xdr:from>
    <xdr:ext cx="761365" cy="259080"/>
    <xdr:sp macro="" textlink="">
      <xdr:nvSpPr>
        <xdr:cNvPr id="379" name="テキスト ボックス 378"/>
        <xdr:cNvSpPr txBox="1"/>
      </xdr:nvSpPr>
      <xdr:spPr>
        <a:xfrm>
          <a:off x="1651635" y="133985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15240</xdr:rowOff>
    </xdr:from>
    <xdr:to xmlns:xdr="http://schemas.openxmlformats.org/drawingml/2006/spreadsheetDrawing">
      <xdr:col>6</xdr:col>
      <xdr:colOff>171450</xdr:colOff>
      <xdr:row>78</xdr:row>
      <xdr:rowOff>116840</xdr:rowOff>
    </xdr:to>
    <xdr:sp macro="" textlink="">
      <xdr:nvSpPr>
        <xdr:cNvPr id="380" name="フローチャート: 判断 379"/>
        <xdr:cNvSpPr/>
      </xdr:nvSpPr>
      <xdr:spPr>
        <a:xfrm>
          <a:off x="1151890" y="1338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101600</xdr:rowOff>
    </xdr:from>
    <xdr:ext cx="758190" cy="259080"/>
    <xdr:sp macro="" textlink="">
      <xdr:nvSpPr>
        <xdr:cNvPr id="381" name="テキスト ボックス 380"/>
        <xdr:cNvSpPr txBox="1"/>
      </xdr:nvSpPr>
      <xdr:spPr>
        <a:xfrm>
          <a:off x="861060" y="134747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58190" cy="259080"/>
    <xdr:sp macro="" textlink="">
      <xdr:nvSpPr>
        <xdr:cNvPr id="382" name="テキスト ボックス 381"/>
        <xdr:cNvSpPr txBox="1"/>
      </xdr:nvSpPr>
      <xdr:spPr>
        <a:xfrm>
          <a:off x="415734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58825" cy="259080"/>
    <xdr:sp macro="" textlink="">
      <xdr:nvSpPr>
        <xdr:cNvPr id="383" name="テキスト ボックス 382"/>
        <xdr:cNvSpPr txBox="1"/>
      </xdr:nvSpPr>
      <xdr:spPr>
        <a:xfrm>
          <a:off x="341757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84" name="テキスト ボックス 383"/>
        <xdr:cNvSpPr txBox="1"/>
      </xdr:nvSpPr>
      <xdr:spPr>
        <a:xfrm>
          <a:off x="260731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84</xdr:row>
      <xdr:rowOff>10160</xdr:rowOff>
    </xdr:from>
    <xdr:ext cx="761365" cy="259080"/>
    <xdr:sp macro="" textlink="">
      <xdr:nvSpPr>
        <xdr:cNvPr id="385" name="テキスト ボックス 384"/>
        <xdr:cNvSpPr txBox="1"/>
      </xdr:nvSpPr>
      <xdr:spPr>
        <a:xfrm>
          <a:off x="1802765"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8190" cy="259080"/>
    <xdr:sp macro="" textlink="">
      <xdr:nvSpPr>
        <xdr:cNvPr id="386" name="テキスト ボックス 385"/>
        <xdr:cNvSpPr txBox="1"/>
      </xdr:nvSpPr>
      <xdr:spPr>
        <a:xfrm>
          <a:off x="100647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80010</xdr:rowOff>
    </xdr:from>
    <xdr:to xmlns:xdr="http://schemas.openxmlformats.org/drawingml/2006/spreadsheetDrawing">
      <xdr:col>24</xdr:col>
      <xdr:colOff>76200</xdr:colOff>
      <xdr:row>78</xdr:row>
      <xdr:rowOff>10160</xdr:rowOff>
    </xdr:to>
    <xdr:sp macro="" textlink="">
      <xdr:nvSpPr>
        <xdr:cNvPr id="387" name="楕円 386"/>
        <xdr:cNvSpPr/>
      </xdr:nvSpPr>
      <xdr:spPr>
        <a:xfrm>
          <a:off x="4322445" y="1328166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96520</xdr:rowOff>
    </xdr:from>
    <xdr:ext cx="761365" cy="259080"/>
    <xdr:sp macro="" textlink="">
      <xdr:nvSpPr>
        <xdr:cNvPr id="388" name="公債費該当値テキスト"/>
        <xdr:cNvSpPr txBox="1"/>
      </xdr:nvSpPr>
      <xdr:spPr>
        <a:xfrm>
          <a:off x="4442460" y="131267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148590</xdr:rowOff>
    </xdr:from>
    <xdr:to xmlns:xdr="http://schemas.openxmlformats.org/drawingml/2006/spreadsheetDrawing">
      <xdr:col>20</xdr:col>
      <xdr:colOff>38100</xdr:colOff>
      <xdr:row>78</xdr:row>
      <xdr:rowOff>78740</xdr:rowOff>
    </xdr:to>
    <xdr:sp macro="" textlink="">
      <xdr:nvSpPr>
        <xdr:cNvPr id="389" name="楕円 388"/>
        <xdr:cNvSpPr/>
      </xdr:nvSpPr>
      <xdr:spPr>
        <a:xfrm>
          <a:off x="3562985" y="1335024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88900</xdr:rowOff>
    </xdr:from>
    <xdr:ext cx="732790" cy="255270"/>
    <xdr:sp macro="" textlink="">
      <xdr:nvSpPr>
        <xdr:cNvPr id="390" name="テキスト ボックス 389"/>
        <xdr:cNvSpPr txBox="1"/>
      </xdr:nvSpPr>
      <xdr:spPr>
        <a:xfrm>
          <a:off x="3252470" y="1311910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140970</xdr:rowOff>
    </xdr:from>
    <xdr:to xmlns:xdr="http://schemas.openxmlformats.org/drawingml/2006/spreadsheetDrawing">
      <xdr:col>15</xdr:col>
      <xdr:colOff>149225</xdr:colOff>
      <xdr:row>78</xdr:row>
      <xdr:rowOff>71120</xdr:rowOff>
    </xdr:to>
    <xdr:sp macro="" textlink="">
      <xdr:nvSpPr>
        <xdr:cNvPr id="391" name="楕円 390"/>
        <xdr:cNvSpPr/>
      </xdr:nvSpPr>
      <xdr:spPr>
        <a:xfrm>
          <a:off x="2752725"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81280</xdr:rowOff>
    </xdr:from>
    <xdr:ext cx="761365" cy="259080"/>
    <xdr:sp macro="" textlink="">
      <xdr:nvSpPr>
        <xdr:cNvPr id="392" name="テキスト ボックス 391"/>
        <xdr:cNvSpPr txBox="1"/>
      </xdr:nvSpPr>
      <xdr:spPr>
        <a:xfrm>
          <a:off x="2461895" y="131114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77</xdr:row>
      <xdr:rowOff>34290</xdr:rowOff>
    </xdr:from>
    <xdr:to xmlns:xdr="http://schemas.openxmlformats.org/drawingml/2006/spreadsheetDrawing">
      <xdr:col>11</xdr:col>
      <xdr:colOff>60325</xdr:colOff>
      <xdr:row>77</xdr:row>
      <xdr:rowOff>135890</xdr:rowOff>
    </xdr:to>
    <xdr:sp macro="" textlink="">
      <xdr:nvSpPr>
        <xdr:cNvPr id="393" name="楕円 392"/>
        <xdr:cNvSpPr/>
      </xdr:nvSpPr>
      <xdr:spPr>
        <a:xfrm>
          <a:off x="1962150" y="1323594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146050</xdr:rowOff>
    </xdr:from>
    <xdr:ext cx="761365" cy="255270"/>
    <xdr:sp macro="" textlink="">
      <xdr:nvSpPr>
        <xdr:cNvPr id="394" name="テキスト ボックス 393"/>
        <xdr:cNvSpPr txBox="1"/>
      </xdr:nvSpPr>
      <xdr:spPr>
        <a:xfrm>
          <a:off x="1651635" y="1300480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64770</xdr:rowOff>
    </xdr:from>
    <xdr:to xmlns:xdr="http://schemas.openxmlformats.org/drawingml/2006/spreadsheetDrawing">
      <xdr:col>6</xdr:col>
      <xdr:colOff>171450</xdr:colOff>
      <xdr:row>77</xdr:row>
      <xdr:rowOff>166370</xdr:rowOff>
    </xdr:to>
    <xdr:sp macro="" textlink="">
      <xdr:nvSpPr>
        <xdr:cNvPr id="395" name="楕円 394"/>
        <xdr:cNvSpPr/>
      </xdr:nvSpPr>
      <xdr:spPr>
        <a:xfrm>
          <a:off x="115189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5080</xdr:rowOff>
    </xdr:from>
    <xdr:ext cx="758190" cy="259080"/>
    <xdr:sp macro="" textlink="">
      <xdr:nvSpPr>
        <xdr:cNvPr id="396" name="テキスト ボックス 395"/>
        <xdr:cNvSpPr txBox="1"/>
      </xdr:nvSpPr>
      <xdr:spPr>
        <a:xfrm>
          <a:off x="861060" y="130352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7" name="正方形/長方形 396"/>
        <xdr:cNvSpPr/>
      </xdr:nvSpPr>
      <xdr:spPr>
        <a:xfrm>
          <a:off x="11225530" y="11557000"/>
          <a:ext cx="4170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8" name="正方形/長方形 397"/>
        <xdr:cNvSpPr/>
      </xdr:nvSpPr>
      <xdr:spPr>
        <a:xfrm>
          <a:off x="15408275" y="11620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9" name="正方形/長方形 398"/>
        <xdr:cNvSpPr/>
      </xdr:nvSpPr>
      <xdr:spPr>
        <a:xfrm>
          <a:off x="15408275" y="11811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0" name="正方形/長方形 399"/>
        <xdr:cNvSpPr/>
      </xdr:nvSpPr>
      <xdr:spPr>
        <a:xfrm>
          <a:off x="16939895" y="11620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1" name="正方形/長方形 400"/>
        <xdr:cNvSpPr/>
      </xdr:nvSpPr>
      <xdr:spPr>
        <a:xfrm>
          <a:off x="16939895" y="11811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67</xdr:row>
      <xdr:rowOff>133350</xdr:rowOff>
    </xdr:from>
    <xdr:to xmlns:xdr="http://schemas.openxmlformats.org/drawingml/2006/spreadsheetDrawing">
      <xdr:col>109</xdr:col>
      <xdr:colOff>104775</xdr:colOff>
      <xdr:row>69</xdr:row>
      <xdr:rowOff>44450</xdr:rowOff>
    </xdr:to>
    <xdr:sp macro="" textlink="">
      <xdr:nvSpPr>
        <xdr:cNvPr id="402" name="正方形/長方形 401"/>
        <xdr:cNvSpPr/>
      </xdr:nvSpPr>
      <xdr:spPr>
        <a:xfrm>
          <a:off x="18394045" y="116205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101</xdr:col>
      <xdr:colOff>179705</xdr:colOff>
      <xdr:row>68</xdr:row>
      <xdr:rowOff>152400</xdr:rowOff>
    </xdr:from>
    <xdr:to xmlns:xdr="http://schemas.openxmlformats.org/drawingml/2006/spreadsheetDrawing">
      <xdr:col>109</xdr:col>
      <xdr:colOff>104775</xdr:colOff>
      <xdr:row>70</xdr:row>
      <xdr:rowOff>63500</xdr:rowOff>
    </xdr:to>
    <xdr:sp macro="" textlink="">
      <xdr:nvSpPr>
        <xdr:cNvPr id="403" name="正方形/長方形 402"/>
        <xdr:cNvSpPr/>
      </xdr:nvSpPr>
      <xdr:spPr>
        <a:xfrm>
          <a:off x="18394045" y="118110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4" name="正方形/長方形 403"/>
        <xdr:cNvSpPr/>
      </xdr:nvSpPr>
      <xdr:spPr>
        <a:xfrm>
          <a:off x="11225530" y="12128500"/>
          <a:ext cx="417004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70</xdr:row>
      <xdr:rowOff>127000</xdr:rowOff>
    </xdr:from>
    <xdr:to xmlns:xdr="http://schemas.openxmlformats.org/drawingml/2006/spreadsheetDrawing">
      <xdr:col>113</xdr:col>
      <xdr:colOff>130175</xdr:colOff>
      <xdr:row>84</xdr:row>
      <xdr:rowOff>12700</xdr:rowOff>
    </xdr:to>
    <xdr:sp macro="" textlink="">
      <xdr:nvSpPr>
        <xdr:cNvPr id="405" name="正方形/長方形 404"/>
        <xdr:cNvSpPr/>
      </xdr:nvSpPr>
      <xdr:spPr>
        <a:xfrm>
          <a:off x="15688945" y="12128500"/>
          <a:ext cx="4819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6" name="正方形/長方形 405"/>
        <xdr:cNvSpPr/>
      </xdr:nvSpPr>
      <xdr:spPr>
        <a:xfrm>
          <a:off x="15749905" y="12128500"/>
          <a:ext cx="3435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7" name="テキスト ボックス 406"/>
        <xdr:cNvSpPr txBox="1"/>
      </xdr:nvSpPr>
      <xdr:spPr>
        <a:xfrm>
          <a:off x="15788005" y="12446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物価高騰の影響による物件費の増や人事院勧告や退職手当の増による人件費の増が大きく，類似団体平均よりかなり高い比率となっている。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企業誘致等による固定資産税のさらなる増収に向けて取り組み経常一般財源を確保する一方で，事業見直しや業務の効率化による歳出の削減もk継続的に取り組む必要がある。</a:t>
          </a:r>
        </a:p>
      </xdr:txBody>
    </xdr:sp>
    <xdr:clientData/>
  </xdr:twoCellAnchor>
  <xdr:oneCellAnchor>
    <xdr:from xmlns:xdr="http://schemas.openxmlformats.org/drawingml/2006/spreadsheetDrawing">
      <xdr:col>62</xdr:col>
      <xdr:colOff>6350</xdr:colOff>
      <xdr:row>69</xdr:row>
      <xdr:rowOff>107950</xdr:rowOff>
    </xdr:from>
    <xdr:ext cx="294640" cy="225425"/>
    <xdr:sp macro="" textlink="">
      <xdr:nvSpPr>
        <xdr:cNvPr id="408" name="テキスト ボックス 407"/>
        <xdr:cNvSpPr txBox="1"/>
      </xdr:nvSpPr>
      <xdr:spPr>
        <a:xfrm>
          <a:off x="1118743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9" name="直線コネクタ 408"/>
        <xdr:cNvCxnSpPr/>
      </xdr:nvCxnSpPr>
      <xdr:spPr>
        <a:xfrm>
          <a:off x="11225530" y="14414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4190" cy="255270"/>
    <xdr:sp macro="" textlink="">
      <xdr:nvSpPr>
        <xdr:cNvPr id="410" name="テキスト ボックス 409"/>
        <xdr:cNvSpPr txBox="1"/>
      </xdr:nvSpPr>
      <xdr:spPr>
        <a:xfrm>
          <a:off x="10776585"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82</xdr:row>
      <xdr:rowOff>29210</xdr:rowOff>
    </xdr:from>
    <xdr:to xmlns:xdr="http://schemas.openxmlformats.org/drawingml/2006/spreadsheetDrawing">
      <xdr:col>85</xdr:col>
      <xdr:colOff>66675</xdr:colOff>
      <xdr:row>82</xdr:row>
      <xdr:rowOff>29210</xdr:rowOff>
    </xdr:to>
    <xdr:cxnSp macro="">
      <xdr:nvCxnSpPr>
        <xdr:cNvPr id="411" name="直線コネクタ 410"/>
        <xdr:cNvCxnSpPr/>
      </xdr:nvCxnSpPr>
      <xdr:spPr>
        <a:xfrm>
          <a:off x="11225530" y="1408811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58420</xdr:rowOff>
    </xdr:from>
    <xdr:ext cx="504190" cy="259080"/>
    <xdr:sp macro="" textlink="">
      <xdr:nvSpPr>
        <xdr:cNvPr id="412" name="テキスト ボックス 411"/>
        <xdr:cNvSpPr txBox="1"/>
      </xdr:nvSpPr>
      <xdr:spPr>
        <a:xfrm>
          <a:off x="10776585" y="1394587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80</xdr:row>
      <xdr:rowOff>45085</xdr:rowOff>
    </xdr:from>
    <xdr:to xmlns:xdr="http://schemas.openxmlformats.org/drawingml/2006/spreadsheetDrawing">
      <xdr:col>85</xdr:col>
      <xdr:colOff>66675</xdr:colOff>
      <xdr:row>80</xdr:row>
      <xdr:rowOff>45085</xdr:rowOff>
    </xdr:to>
    <xdr:cxnSp macro="">
      <xdr:nvCxnSpPr>
        <xdr:cNvPr id="413" name="直線コネクタ 412"/>
        <xdr:cNvCxnSpPr/>
      </xdr:nvCxnSpPr>
      <xdr:spPr>
        <a:xfrm>
          <a:off x="11225530" y="13761085"/>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79</xdr:row>
      <xdr:rowOff>74930</xdr:rowOff>
    </xdr:from>
    <xdr:ext cx="504190" cy="255270"/>
    <xdr:sp macro="" textlink="">
      <xdr:nvSpPr>
        <xdr:cNvPr id="414" name="テキスト ボックス 413"/>
        <xdr:cNvSpPr txBox="1"/>
      </xdr:nvSpPr>
      <xdr:spPr>
        <a:xfrm>
          <a:off x="10776585" y="1361948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61595</xdr:rowOff>
    </xdr:from>
    <xdr:to xmlns:xdr="http://schemas.openxmlformats.org/drawingml/2006/spreadsheetDrawing">
      <xdr:col>85</xdr:col>
      <xdr:colOff>66675</xdr:colOff>
      <xdr:row>78</xdr:row>
      <xdr:rowOff>61595</xdr:rowOff>
    </xdr:to>
    <xdr:cxnSp macro="">
      <xdr:nvCxnSpPr>
        <xdr:cNvPr id="415" name="直線コネクタ 414"/>
        <xdr:cNvCxnSpPr/>
      </xdr:nvCxnSpPr>
      <xdr:spPr>
        <a:xfrm>
          <a:off x="11225530" y="13434695"/>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90805</xdr:rowOff>
    </xdr:from>
    <xdr:ext cx="504190" cy="258445"/>
    <xdr:sp macro="" textlink="">
      <xdr:nvSpPr>
        <xdr:cNvPr id="416" name="テキスト ボックス 415"/>
        <xdr:cNvSpPr txBox="1"/>
      </xdr:nvSpPr>
      <xdr:spPr>
        <a:xfrm>
          <a:off x="10776585" y="13292455"/>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78105</xdr:rowOff>
    </xdr:from>
    <xdr:to xmlns:xdr="http://schemas.openxmlformats.org/drawingml/2006/spreadsheetDrawing">
      <xdr:col>85</xdr:col>
      <xdr:colOff>66675</xdr:colOff>
      <xdr:row>76</xdr:row>
      <xdr:rowOff>78105</xdr:rowOff>
    </xdr:to>
    <xdr:cxnSp macro="">
      <xdr:nvCxnSpPr>
        <xdr:cNvPr id="417" name="直線コネクタ 416"/>
        <xdr:cNvCxnSpPr/>
      </xdr:nvCxnSpPr>
      <xdr:spPr>
        <a:xfrm>
          <a:off x="11225530" y="13108305"/>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107315</xdr:rowOff>
    </xdr:from>
    <xdr:ext cx="504190" cy="259080"/>
    <xdr:sp macro="" textlink="">
      <xdr:nvSpPr>
        <xdr:cNvPr id="418" name="テキスト ボックス 417"/>
        <xdr:cNvSpPr txBox="1"/>
      </xdr:nvSpPr>
      <xdr:spPr>
        <a:xfrm>
          <a:off x="10776585" y="1296606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74</xdr:row>
      <xdr:rowOff>94615</xdr:rowOff>
    </xdr:from>
    <xdr:to xmlns:xdr="http://schemas.openxmlformats.org/drawingml/2006/spreadsheetDrawing">
      <xdr:col>85</xdr:col>
      <xdr:colOff>66675</xdr:colOff>
      <xdr:row>74</xdr:row>
      <xdr:rowOff>94615</xdr:rowOff>
    </xdr:to>
    <xdr:cxnSp macro="">
      <xdr:nvCxnSpPr>
        <xdr:cNvPr id="419" name="直線コネクタ 418"/>
        <xdr:cNvCxnSpPr/>
      </xdr:nvCxnSpPr>
      <xdr:spPr>
        <a:xfrm>
          <a:off x="11225530" y="12781915"/>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73</xdr:row>
      <xdr:rowOff>123825</xdr:rowOff>
    </xdr:from>
    <xdr:ext cx="504190" cy="255270"/>
    <xdr:sp macro="" textlink="">
      <xdr:nvSpPr>
        <xdr:cNvPr id="420" name="テキスト ボックス 419"/>
        <xdr:cNvSpPr txBox="1"/>
      </xdr:nvSpPr>
      <xdr:spPr>
        <a:xfrm>
          <a:off x="10776585" y="12639675"/>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110490</xdr:rowOff>
    </xdr:from>
    <xdr:to xmlns:xdr="http://schemas.openxmlformats.org/drawingml/2006/spreadsheetDrawing">
      <xdr:col>85</xdr:col>
      <xdr:colOff>66675</xdr:colOff>
      <xdr:row>72</xdr:row>
      <xdr:rowOff>110490</xdr:rowOff>
    </xdr:to>
    <xdr:cxnSp macro="">
      <xdr:nvCxnSpPr>
        <xdr:cNvPr id="421" name="直線コネクタ 420"/>
        <xdr:cNvCxnSpPr/>
      </xdr:nvCxnSpPr>
      <xdr:spPr>
        <a:xfrm>
          <a:off x="11225530" y="1245489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71</xdr:row>
      <xdr:rowOff>139700</xdr:rowOff>
    </xdr:from>
    <xdr:ext cx="504190" cy="259080"/>
    <xdr:sp macro="" textlink="">
      <xdr:nvSpPr>
        <xdr:cNvPr id="422" name="テキスト ボックス 421"/>
        <xdr:cNvSpPr txBox="1"/>
      </xdr:nvSpPr>
      <xdr:spPr>
        <a:xfrm>
          <a:off x="10776585" y="1231265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3" name="直線コネクタ 422"/>
        <xdr:cNvCxnSpPr/>
      </xdr:nvCxnSpPr>
      <xdr:spPr>
        <a:xfrm>
          <a:off x="11225530" y="12128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4190" cy="255270"/>
    <xdr:sp macro="" textlink="">
      <xdr:nvSpPr>
        <xdr:cNvPr id="424" name="テキスト ボックス 423"/>
        <xdr:cNvSpPr txBox="1"/>
      </xdr:nvSpPr>
      <xdr:spPr>
        <a:xfrm>
          <a:off x="10776585"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5" name="公債費以外グラフ枠"/>
        <xdr:cNvSpPr/>
      </xdr:nvSpPr>
      <xdr:spPr>
        <a:xfrm>
          <a:off x="11225530" y="12128500"/>
          <a:ext cx="417004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89535</xdr:rowOff>
    </xdr:from>
    <xdr:to xmlns:xdr="http://schemas.openxmlformats.org/drawingml/2006/spreadsheetDrawing">
      <xdr:col>82</xdr:col>
      <xdr:colOff>107950</xdr:colOff>
      <xdr:row>81</xdr:row>
      <xdr:rowOff>10795</xdr:rowOff>
    </xdr:to>
    <xdr:cxnSp macro="">
      <xdr:nvCxnSpPr>
        <xdr:cNvPr id="426" name="直線コネクタ 425"/>
        <xdr:cNvCxnSpPr/>
      </xdr:nvCxnSpPr>
      <xdr:spPr>
        <a:xfrm flipV="1">
          <a:off x="14895830" y="1260538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80</xdr:row>
      <xdr:rowOff>154940</xdr:rowOff>
    </xdr:from>
    <xdr:ext cx="761365" cy="255270"/>
    <xdr:sp macro="" textlink="">
      <xdr:nvSpPr>
        <xdr:cNvPr id="427" name="公債費以外最小値テキスト"/>
        <xdr:cNvSpPr txBox="1"/>
      </xdr:nvSpPr>
      <xdr:spPr>
        <a:xfrm>
          <a:off x="14967585" y="1387094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10795</xdr:rowOff>
    </xdr:from>
    <xdr:to xmlns:xdr="http://schemas.openxmlformats.org/drawingml/2006/spreadsheetDrawing">
      <xdr:col>82</xdr:col>
      <xdr:colOff>179705</xdr:colOff>
      <xdr:row>81</xdr:row>
      <xdr:rowOff>10795</xdr:rowOff>
    </xdr:to>
    <xdr:cxnSp macro="">
      <xdr:nvCxnSpPr>
        <xdr:cNvPr id="428" name="直線コネクタ 427"/>
        <xdr:cNvCxnSpPr/>
      </xdr:nvCxnSpPr>
      <xdr:spPr>
        <a:xfrm>
          <a:off x="14806930" y="1389824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72</xdr:row>
      <xdr:rowOff>4445</xdr:rowOff>
    </xdr:from>
    <xdr:ext cx="761365" cy="259080"/>
    <xdr:sp macro="" textlink="">
      <xdr:nvSpPr>
        <xdr:cNvPr id="429" name="公債費以外最大値テキスト"/>
        <xdr:cNvSpPr txBox="1"/>
      </xdr:nvSpPr>
      <xdr:spPr>
        <a:xfrm>
          <a:off x="14967585" y="123488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89535</xdr:rowOff>
    </xdr:from>
    <xdr:to xmlns:xdr="http://schemas.openxmlformats.org/drawingml/2006/spreadsheetDrawing">
      <xdr:col>82</xdr:col>
      <xdr:colOff>179705</xdr:colOff>
      <xdr:row>73</xdr:row>
      <xdr:rowOff>89535</xdr:rowOff>
    </xdr:to>
    <xdr:cxnSp macro="">
      <xdr:nvCxnSpPr>
        <xdr:cNvPr id="430" name="直線コネクタ 429"/>
        <xdr:cNvCxnSpPr/>
      </xdr:nvCxnSpPr>
      <xdr:spPr>
        <a:xfrm>
          <a:off x="14806930" y="1260538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78</xdr:row>
      <xdr:rowOff>100965</xdr:rowOff>
    </xdr:from>
    <xdr:to xmlns:xdr="http://schemas.openxmlformats.org/drawingml/2006/spreadsheetDrawing">
      <xdr:col>82</xdr:col>
      <xdr:colOff>107950</xdr:colOff>
      <xdr:row>78</xdr:row>
      <xdr:rowOff>153035</xdr:rowOff>
    </xdr:to>
    <xdr:cxnSp macro="">
      <xdr:nvCxnSpPr>
        <xdr:cNvPr id="431" name="直線コネクタ 430"/>
        <xdr:cNvCxnSpPr/>
      </xdr:nvCxnSpPr>
      <xdr:spPr>
        <a:xfrm>
          <a:off x="14136370" y="13474065"/>
          <a:ext cx="75946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75</xdr:row>
      <xdr:rowOff>121920</xdr:rowOff>
    </xdr:from>
    <xdr:ext cx="761365" cy="255270"/>
    <xdr:sp macro="" textlink="">
      <xdr:nvSpPr>
        <xdr:cNvPr id="432" name="公債費以外平均値テキスト"/>
        <xdr:cNvSpPr txBox="1"/>
      </xdr:nvSpPr>
      <xdr:spPr>
        <a:xfrm>
          <a:off x="14967585" y="12980670"/>
          <a:ext cx="76136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105410</xdr:rowOff>
    </xdr:from>
    <xdr:to xmlns:xdr="http://schemas.openxmlformats.org/drawingml/2006/spreadsheetDrawing">
      <xdr:col>82</xdr:col>
      <xdr:colOff>158750</xdr:colOff>
      <xdr:row>77</xdr:row>
      <xdr:rowOff>35560</xdr:rowOff>
    </xdr:to>
    <xdr:sp macro="" textlink="">
      <xdr:nvSpPr>
        <xdr:cNvPr id="433" name="フローチャート: 判断 432"/>
        <xdr:cNvSpPr/>
      </xdr:nvSpPr>
      <xdr:spPr>
        <a:xfrm>
          <a:off x="14845030" y="1313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77</xdr:row>
      <xdr:rowOff>37465</xdr:rowOff>
    </xdr:from>
    <xdr:to xmlns:xdr="http://schemas.openxmlformats.org/drawingml/2006/spreadsheetDrawing">
      <xdr:col>78</xdr:col>
      <xdr:colOff>69850</xdr:colOff>
      <xdr:row>78</xdr:row>
      <xdr:rowOff>100965</xdr:rowOff>
    </xdr:to>
    <xdr:cxnSp macro="">
      <xdr:nvCxnSpPr>
        <xdr:cNvPr id="434" name="直線コネクタ 433"/>
        <xdr:cNvCxnSpPr/>
      </xdr:nvCxnSpPr>
      <xdr:spPr>
        <a:xfrm>
          <a:off x="13344525" y="13239115"/>
          <a:ext cx="791845" cy="234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20955</xdr:rowOff>
    </xdr:from>
    <xdr:to xmlns:xdr="http://schemas.openxmlformats.org/drawingml/2006/spreadsheetDrawing">
      <xdr:col>78</xdr:col>
      <xdr:colOff>120650</xdr:colOff>
      <xdr:row>76</xdr:row>
      <xdr:rowOff>122555</xdr:rowOff>
    </xdr:to>
    <xdr:sp macro="" textlink="">
      <xdr:nvSpPr>
        <xdr:cNvPr id="435" name="フローチャート: 判断 434"/>
        <xdr:cNvSpPr/>
      </xdr:nvSpPr>
      <xdr:spPr>
        <a:xfrm>
          <a:off x="1408557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132715</xdr:rowOff>
    </xdr:from>
    <xdr:ext cx="732790" cy="255270"/>
    <xdr:sp macro="" textlink="">
      <xdr:nvSpPr>
        <xdr:cNvPr id="436" name="テキスト ボックス 435"/>
        <xdr:cNvSpPr txBox="1"/>
      </xdr:nvSpPr>
      <xdr:spPr>
        <a:xfrm>
          <a:off x="13794740" y="12820015"/>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46990</xdr:rowOff>
    </xdr:from>
    <xdr:to xmlns:xdr="http://schemas.openxmlformats.org/drawingml/2006/spreadsheetDrawing">
      <xdr:col>73</xdr:col>
      <xdr:colOff>179705</xdr:colOff>
      <xdr:row>77</xdr:row>
      <xdr:rowOff>37465</xdr:rowOff>
    </xdr:to>
    <xdr:cxnSp macro="">
      <xdr:nvCxnSpPr>
        <xdr:cNvPr id="437" name="直線コネクタ 436"/>
        <xdr:cNvCxnSpPr/>
      </xdr:nvCxnSpPr>
      <xdr:spPr>
        <a:xfrm>
          <a:off x="12535535" y="12905740"/>
          <a:ext cx="808990" cy="333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107315</xdr:rowOff>
    </xdr:from>
    <xdr:to xmlns:xdr="http://schemas.openxmlformats.org/drawingml/2006/spreadsheetDrawing">
      <xdr:col>74</xdr:col>
      <xdr:colOff>31750</xdr:colOff>
      <xdr:row>76</xdr:row>
      <xdr:rowOff>37465</xdr:rowOff>
    </xdr:to>
    <xdr:sp macro="" textlink="">
      <xdr:nvSpPr>
        <xdr:cNvPr id="438" name="フローチャート: 判断 437"/>
        <xdr:cNvSpPr/>
      </xdr:nvSpPr>
      <xdr:spPr>
        <a:xfrm>
          <a:off x="13294995" y="1296606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47625</xdr:rowOff>
    </xdr:from>
    <xdr:ext cx="762000" cy="259080"/>
    <xdr:sp macro="" textlink="">
      <xdr:nvSpPr>
        <xdr:cNvPr id="439" name="テキスト ボックス 438"/>
        <xdr:cNvSpPr txBox="1"/>
      </xdr:nvSpPr>
      <xdr:spPr>
        <a:xfrm>
          <a:off x="12984480" y="12734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46990</xdr:rowOff>
    </xdr:from>
    <xdr:to xmlns:xdr="http://schemas.openxmlformats.org/drawingml/2006/spreadsheetDrawing">
      <xdr:col>69</xdr:col>
      <xdr:colOff>92075</xdr:colOff>
      <xdr:row>76</xdr:row>
      <xdr:rowOff>117475</xdr:rowOff>
    </xdr:to>
    <xdr:cxnSp macro="">
      <xdr:nvCxnSpPr>
        <xdr:cNvPr id="440" name="直線コネクタ 439"/>
        <xdr:cNvCxnSpPr/>
      </xdr:nvCxnSpPr>
      <xdr:spPr>
        <a:xfrm flipV="1">
          <a:off x="11725275" y="12905740"/>
          <a:ext cx="810260" cy="241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74</xdr:row>
      <xdr:rowOff>95885</xdr:rowOff>
    </xdr:from>
    <xdr:to xmlns:xdr="http://schemas.openxmlformats.org/drawingml/2006/spreadsheetDrawing">
      <xdr:col>69</xdr:col>
      <xdr:colOff>142875</xdr:colOff>
      <xdr:row>75</xdr:row>
      <xdr:rowOff>26035</xdr:rowOff>
    </xdr:to>
    <xdr:sp macro="" textlink="">
      <xdr:nvSpPr>
        <xdr:cNvPr id="441" name="フローチャート: 判断 440"/>
        <xdr:cNvSpPr/>
      </xdr:nvSpPr>
      <xdr:spPr>
        <a:xfrm>
          <a:off x="12484735" y="1278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73</xdr:row>
      <xdr:rowOff>36195</xdr:rowOff>
    </xdr:from>
    <xdr:ext cx="761365" cy="259080"/>
    <xdr:sp macro="" textlink="">
      <xdr:nvSpPr>
        <xdr:cNvPr id="442" name="テキスト ボックス 441"/>
        <xdr:cNvSpPr txBox="1"/>
      </xdr:nvSpPr>
      <xdr:spPr>
        <a:xfrm>
          <a:off x="12193905" y="125520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139700</xdr:rowOff>
    </xdr:from>
    <xdr:to xmlns:xdr="http://schemas.openxmlformats.org/drawingml/2006/spreadsheetDrawing">
      <xdr:col>65</xdr:col>
      <xdr:colOff>53975</xdr:colOff>
      <xdr:row>76</xdr:row>
      <xdr:rowOff>69850</xdr:rowOff>
    </xdr:to>
    <xdr:sp macro="" textlink="">
      <xdr:nvSpPr>
        <xdr:cNvPr id="443" name="フローチャート: 判断 442"/>
        <xdr:cNvSpPr/>
      </xdr:nvSpPr>
      <xdr:spPr>
        <a:xfrm>
          <a:off x="11694160" y="1299845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80010</xdr:rowOff>
    </xdr:from>
    <xdr:ext cx="761365" cy="259080"/>
    <xdr:sp macro="" textlink="">
      <xdr:nvSpPr>
        <xdr:cNvPr id="444" name="テキスト ボックス 443"/>
        <xdr:cNvSpPr txBox="1"/>
      </xdr:nvSpPr>
      <xdr:spPr>
        <a:xfrm>
          <a:off x="11383645" y="12767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58190" cy="259080"/>
    <xdr:sp macro="" textlink="">
      <xdr:nvSpPr>
        <xdr:cNvPr id="445" name="テキスト ボックス 444"/>
        <xdr:cNvSpPr txBox="1"/>
      </xdr:nvSpPr>
      <xdr:spPr>
        <a:xfrm>
          <a:off x="1469961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8190" cy="259080"/>
    <xdr:sp macro="" textlink="">
      <xdr:nvSpPr>
        <xdr:cNvPr id="446" name="テキスト ボックス 445"/>
        <xdr:cNvSpPr txBox="1"/>
      </xdr:nvSpPr>
      <xdr:spPr>
        <a:xfrm>
          <a:off x="1394015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59080"/>
    <xdr:sp macro="" textlink="">
      <xdr:nvSpPr>
        <xdr:cNvPr id="447" name="テキスト ボックス 446"/>
        <xdr:cNvSpPr txBox="1"/>
      </xdr:nvSpPr>
      <xdr:spPr>
        <a:xfrm>
          <a:off x="1314958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1365" cy="259080"/>
    <xdr:sp macro="" textlink="">
      <xdr:nvSpPr>
        <xdr:cNvPr id="448" name="テキスト ボックス 447"/>
        <xdr:cNvSpPr txBox="1"/>
      </xdr:nvSpPr>
      <xdr:spPr>
        <a:xfrm>
          <a:off x="1233932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84</xdr:row>
      <xdr:rowOff>10160</xdr:rowOff>
    </xdr:from>
    <xdr:ext cx="761365" cy="259080"/>
    <xdr:sp macro="" textlink="">
      <xdr:nvSpPr>
        <xdr:cNvPr id="449" name="テキスト ボックス 448"/>
        <xdr:cNvSpPr txBox="1"/>
      </xdr:nvSpPr>
      <xdr:spPr>
        <a:xfrm>
          <a:off x="11541125"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78</xdr:row>
      <xdr:rowOff>102235</xdr:rowOff>
    </xdr:from>
    <xdr:to xmlns:xdr="http://schemas.openxmlformats.org/drawingml/2006/spreadsheetDrawing">
      <xdr:col>82</xdr:col>
      <xdr:colOff>158750</xdr:colOff>
      <xdr:row>79</xdr:row>
      <xdr:rowOff>32385</xdr:rowOff>
    </xdr:to>
    <xdr:sp macro="" textlink="">
      <xdr:nvSpPr>
        <xdr:cNvPr id="450" name="楕円 449"/>
        <xdr:cNvSpPr/>
      </xdr:nvSpPr>
      <xdr:spPr>
        <a:xfrm>
          <a:off x="14845030" y="134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78</xdr:row>
      <xdr:rowOff>74930</xdr:rowOff>
    </xdr:from>
    <xdr:ext cx="761365" cy="255270"/>
    <xdr:sp macro="" textlink="">
      <xdr:nvSpPr>
        <xdr:cNvPr id="451" name="公債費以外該当値テキスト"/>
        <xdr:cNvSpPr txBox="1"/>
      </xdr:nvSpPr>
      <xdr:spPr>
        <a:xfrm>
          <a:off x="14967585" y="1344803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78</xdr:row>
      <xdr:rowOff>50165</xdr:rowOff>
    </xdr:from>
    <xdr:to xmlns:xdr="http://schemas.openxmlformats.org/drawingml/2006/spreadsheetDrawing">
      <xdr:col>78</xdr:col>
      <xdr:colOff>120650</xdr:colOff>
      <xdr:row>78</xdr:row>
      <xdr:rowOff>151765</xdr:rowOff>
    </xdr:to>
    <xdr:sp macro="" textlink="">
      <xdr:nvSpPr>
        <xdr:cNvPr id="452" name="楕円 451"/>
        <xdr:cNvSpPr/>
      </xdr:nvSpPr>
      <xdr:spPr>
        <a:xfrm>
          <a:off x="14085570" y="1342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136525</xdr:rowOff>
    </xdr:from>
    <xdr:ext cx="732790" cy="258445"/>
    <xdr:sp macro="" textlink="">
      <xdr:nvSpPr>
        <xdr:cNvPr id="453" name="テキスト ボックス 452"/>
        <xdr:cNvSpPr txBox="1"/>
      </xdr:nvSpPr>
      <xdr:spPr>
        <a:xfrm>
          <a:off x="13794740" y="13509625"/>
          <a:ext cx="7327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158115</xdr:rowOff>
    </xdr:from>
    <xdr:to xmlns:xdr="http://schemas.openxmlformats.org/drawingml/2006/spreadsheetDrawing">
      <xdr:col>74</xdr:col>
      <xdr:colOff>31750</xdr:colOff>
      <xdr:row>77</xdr:row>
      <xdr:rowOff>88265</xdr:rowOff>
    </xdr:to>
    <xdr:sp macro="" textlink="">
      <xdr:nvSpPr>
        <xdr:cNvPr id="454" name="楕円 453"/>
        <xdr:cNvSpPr/>
      </xdr:nvSpPr>
      <xdr:spPr>
        <a:xfrm>
          <a:off x="13294995" y="1318831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73025</xdr:rowOff>
    </xdr:from>
    <xdr:ext cx="762000" cy="259080"/>
    <xdr:sp macro="" textlink="">
      <xdr:nvSpPr>
        <xdr:cNvPr id="455" name="テキスト ボックス 454"/>
        <xdr:cNvSpPr txBox="1"/>
      </xdr:nvSpPr>
      <xdr:spPr>
        <a:xfrm>
          <a:off x="12984480" y="13274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167640</xdr:rowOff>
    </xdr:from>
    <xdr:to xmlns:xdr="http://schemas.openxmlformats.org/drawingml/2006/spreadsheetDrawing">
      <xdr:col>69</xdr:col>
      <xdr:colOff>142875</xdr:colOff>
      <xdr:row>75</xdr:row>
      <xdr:rowOff>97790</xdr:rowOff>
    </xdr:to>
    <xdr:sp macro="" textlink="">
      <xdr:nvSpPr>
        <xdr:cNvPr id="456" name="楕円 455"/>
        <xdr:cNvSpPr/>
      </xdr:nvSpPr>
      <xdr:spPr>
        <a:xfrm>
          <a:off x="12484735"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82550</xdr:rowOff>
    </xdr:from>
    <xdr:ext cx="761365" cy="259080"/>
    <xdr:sp macro="" textlink="">
      <xdr:nvSpPr>
        <xdr:cNvPr id="457" name="テキスト ボックス 456"/>
        <xdr:cNvSpPr txBox="1"/>
      </xdr:nvSpPr>
      <xdr:spPr>
        <a:xfrm>
          <a:off x="12193905" y="129413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66675</xdr:rowOff>
    </xdr:from>
    <xdr:to xmlns:xdr="http://schemas.openxmlformats.org/drawingml/2006/spreadsheetDrawing">
      <xdr:col>65</xdr:col>
      <xdr:colOff>53975</xdr:colOff>
      <xdr:row>76</xdr:row>
      <xdr:rowOff>168275</xdr:rowOff>
    </xdr:to>
    <xdr:sp macro="" textlink="">
      <xdr:nvSpPr>
        <xdr:cNvPr id="458" name="楕円 457"/>
        <xdr:cNvSpPr/>
      </xdr:nvSpPr>
      <xdr:spPr>
        <a:xfrm>
          <a:off x="11694160" y="1309687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153035</xdr:rowOff>
    </xdr:from>
    <xdr:ext cx="761365" cy="259080"/>
    <xdr:sp macro="" textlink="">
      <xdr:nvSpPr>
        <xdr:cNvPr id="459" name="テキスト ボックス 458"/>
        <xdr:cNvSpPr txBox="1"/>
      </xdr:nvSpPr>
      <xdr:spPr>
        <a:xfrm>
          <a:off x="11383645" y="131832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111760</xdr:rowOff>
    </xdr:from>
    <xdr:to xmlns:xdr="http://schemas.openxmlformats.org/drawingml/2006/spreadsheetDrawing">
      <xdr:col>34</xdr:col>
      <xdr:colOff>19050</xdr:colOff>
      <xdr:row>64</xdr:row>
      <xdr:rowOff>111760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86995</xdr:rowOff>
    </xdr:from>
    <xdr:to xmlns:xdr="http://schemas.openxmlformats.org/drawingml/2006/spreadsheetDrawing">
      <xdr:col>40</xdr:col>
      <xdr:colOff>279400</xdr:colOff>
      <xdr:row>3</xdr:row>
      <xdr:rowOff>18415</xdr:rowOff>
    </xdr:to>
    <xdr:sp macro="" textlink="">
      <xdr:nvSpPr>
        <xdr:cNvPr id="3" name="表題ボックス"/>
        <xdr:cNvSpPr/>
      </xdr:nvSpPr>
      <xdr:spPr>
        <a:xfrm>
          <a:off x="0" y="86995"/>
          <a:ext cx="10977880" cy="4267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1091565</xdr:colOff>
      <xdr:row>2</xdr:row>
      <xdr:rowOff>37465</xdr:rowOff>
    </xdr:to>
    <xdr:sp macro="" textlink="">
      <xdr:nvSpPr>
        <xdr:cNvPr id="4" name="団体名称ボックス1"/>
        <xdr:cNvSpPr/>
      </xdr:nvSpPr>
      <xdr:spPr>
        <a:xfrm>
          <a:off x="12562840" y="0"/>
          <a:ext cx="2724785" cy="3676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1075690</xdr:colOff>
      <xdr:row>2</xdr:row>
      <xdr:rowOff>24765</xdr:rowOff>
    </xdr:to>
    <xdr:sp macro="" textlink="">
      <xdr:nvSpPr>
        <xdr:cNvPr id="5" name="団体名称ボックス2"/>
        <xdr:cNvSpPr/>
      </xdr:nvSpPr>
      <xdr:spPr>
        <a:xfrm>
          <a:off x="12572365" y="12700"/>
          <a:ext cx="2699385" cy="3422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720090</xdr:colOff>
      <xdr:row>0</xdr:row>
      <xdr:rowOff>31115</xdr:rowOff>
    </xdr:from>
    <xdr:to xmlns:xdr="http://schemas.openxmlformats.org/drawingml/2006/spreadsheetDrawing">
      <xdr:col>43</xdr:col>
      <xdr:colOff>1056640</xdr:colOff>
      <xdr:row>2</xdr:row>
      <xdr:rowOff>12700</xdr:rowOff>
    </xdr:to>
    <xdr:sp macro="" textlink="">
      <xdr:nvSpPr>
        <xdr:cNvPr id="6" name="団体名称ボックス3"/>
        <xdr:cNvSpPr/>
      </xdr:nvSpPr>
      <xdr:spPr>
        <a:xfrm>
          <a:off x="12584430" y="31115"/>
          <a:ext cx="2668270" cy="3117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岡山県笠岡市</a:t>
          </a:r>
        </a:p>
      </xdr:txBody>
    </xdr:sp>
    <xdr:clientData/>
  </xdr:twoCellAnchor>
  <xdr:twoCellAnchor>
    <xdr:from xmlns:xdr="http://schemas.openxmlformats.org/drawingml/2006/spreadsheetDrawing">
      <xdr:col>39</xdr:col>
      <xdr:colOff>1066800</xdr:colOff>
      <xdr:row>0</xdr:row>
      <xdr:rowOff>0</xdr:rowOff>
    </xdr:from>
    <xdr:to xmlns:xdr="http://schemas.openxmlformats.org/drawingml/2006/spreadsheetDrawing">
      <xdr:col>41</xdr:col>
      <xdr:colOff>501650</xdr:colOff>
      <xdr:row>2</xdr:row>
      <xdr:rowOff>37465</xdr:rowOff>
    </xdr:to>
    <xdr:sp macro="" textlink="">
      <xdr:nvSpPr>
        <xdr:cNvPr id="7" name="正方形/長方形 6"/>
        <xdr:cNvSpPr/>
      </xdr:nvSpPr>
      <xdr:spPr>
        <a:xfrm>
          <a:off x="10599420" y="0"/>
          <a:ext cx="1766570" cy="3676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1091565</xdr:colOff>
      <xdr:row>0</xdr:row>
      <xdr:rowOff>12700</xdr:rowOff>
    </xdr:from>
    <xdr:to xmlns:xdr="http://schemas.openxmlformats.org/drawingml/2006/spreadsheetDrawing">
      <xdr:col>41</xdr:col>
      <xdr:colOff>481965</xdr:colOff>
      <xdr:row>2</xdr:row>
      <xdr:rowOff>24765</xdr:rowOff>
    </xdr:to>
    <xdr:sp macro="" textlink="">
      <xdr:nvSpPr>
        <xdr:cNvPr id="8" name="正方形/長方形 7"/>
        <xdr:cNvSpPr/>
      </xdr:nvSpPr>
      <xdr:spPr>
        <a:xfrm>
          <a:off x="10624185" y="12700"/>
          <a:ext cx="1722120" cy="3422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31115</xdr:rowOff>
    </xdr:from>
    <xdr:to xmlns:xdr="http://schemas.openxmlformats.org/drawingml/2006/spreadsheetDrawing">
      <xdr:col>41</xdr:col>
      <xdr:colOff>451485</xdr:colOff>
      <xdr:row>2</xdr:row>
      <xdr:rowOff>12700</xdr:rowOff>
    </xdr:to>
    <xdr:sp macro="" textlink="">
      <xdr:nvSpPr>
        <xdr:cNvPr id="9" name="正方形/長方形 8"/>
        <xdr:cNvSpPr/>
      </xdr:nvSpPr>
      <xdr:spPr>
        <a:xfrm>
          <a:off x="10650855" y="31115"/>
          <a:ext cx="1664970" cy="3117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108585</xdr:rowOff>
    </xdr:to>
    <xdr:sp macro="" textlink="">
      <xdr:nvSpPr>
        <xdr:cNvPr id="10" name="角丸四角形 9"/>
        <xdr:cNvSpPr/>
      </xdr:nvSpPr>
      <xdr:spPr>
        <a:xfrm>
          <a:off x="1907540" y="11709400"/>
          <a:ext cx="3738880" cy="24511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64770</xdr:rowOff>
    </xdr:from>
    <xdr:to xmlns:xdr="http://schemas.openxmlformats.org/drawingml/2006/spreadsheetDrawing">
      <xdr:col>21</xdr:col>
      <xdr:colOff>0</xdr:colOff>
      <xdr:row>64</xdr:row>
      <xdr:rowOff>146050</xdr:rowOff>
    </xdr:to>
    <xdr:sp macro="" textlink="">
      <xdr:nvSpPr>
        <xdr:cNvPr id="11" name="正方形/長方形 10"/>
        <xdr:cNvSpPr/>
      </xdr:nvSpPr>
      <xdr:spPr>
        <a:xfrm>
          <a:off x="2410460" y="11745595"/>
          <a:ext cx="1109980" cy="24638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151765</xdr:rowOff>
    </xdr:from>
    <xdr:to xmlns:xdr="http://schemas.openxmlformats.org/drawingml/2006/spreadsheetDrawing">
      <xdr:col>14</xdr:col>
      <xdr:colOff>38100</xdr:colOff>
      <xdr:row>63</xdr:row>
      <xdr:rowOff>151765</xdr:rowOff>
    </xdr:to>
    <xdr:cxnSp macro="">
      <xdr:nvCxnSpPr>
        <xdr:cNvPr id="12" name="直線コネクタ 11"/>
        <xdr:cNvCxnSpPr/>
      </xdr:nvCxnSpPr>
      <xdr:spPr>
        <a:xfrm>
          <a:off x="2138680" y="11832590"/>
          <a:ext cx="2463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102870</xdr:rowOff>
    </xdr:from>
    <xdr:to xmlns:xdr="http://schemas.openxmlformats.org/drawingml/2006/spreadsheetDrawing">
      <xdr:col>13</xdr:col>
      <xdr:colOff>139700</xdr:colOff>
      <xdr:row>64</xdr:row>
      <xdr:rowOff>34290</xdr:rowOff>
    </xdr:to>
    <xdr:sp macro="" textlink="">
      <xdr:nvSpPr>
        <xdr:cNvPr id="13" name="楕円 12"/>
        <xdr:cNvSpPr/>
      </xdr:nvSpPr>
      <xdr:spPr>
        <a:xfrm>
          <a:off x="2217420" y="11783695"/>
          <a:ext cx="101600" cy="965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102870</xdr:rowOff>
    </xdr:from>
    <xdr:to xmlns:xdr="http://schemas.openxmlformats.org/drawingml/2006/spreadsheetDrawing">
      <xdr:col>24</xdr:col>
      <xdr:colOff>12700</xdr:colOff>
      <xdr:row>64</xdr:row>
      <xdr:rowOff>34290</xdr:rowOff>
    </xdr:to>
    <xdr:sp macro="" textlink="">
      <xdr:nvSpPr>
        <xdr:cNvPr id="14" name="フローチャート: 判断 13"/>
        <xdr:cNvSpPr/>
      </xdr:nvSpPr>
      <xdr:spPr>
        <a:xfrm>
          <a:off x="3957320" y="11783695"/>
          <a:ext cx="7874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64770</xdr:rowOff>
    </xdr:from>
    <xdr:to xmlns:xdr="http://schemas.openxmlformats.org/drawingml/2006/spreadsheetDrawing">
      <xdr:col>31</xdr:col>
      <xdr:colOff>76200</xdr:colOff>
      <xdr:row>64</xdr:row>
      <xdr:rowOff>146050</xdr:rowOff>
    </xdr:to>
    <xdr:sp macro="" textlink="">
      <xdr:nvSpPr>
        <xdr:cNvPr id="15" name="正方形/長方形 14"/>
        <xdr:cNvSpPr/>
      </xdr:nvSpPr>
      <xdr:spPr>
        <a:xfrm>
          <a:off x="4163060" y="11745595"/>
          <a:ext cx="1109980" cy="24638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84455</xdr:rowOff>
    </xdr:to>
    <xdr:sp macro="" textlink="">
      <xdr:nvSpPr>
        <xdr:cNvPr id="16" name="正方形/長方形 15"/>
        <xdr:cNvSpPr/>
      </xdr:nvSpPr>
      <xdr:spPr>
        <a:xfrm>
          <a:off x="1907540" y="1038225"/>
          <a:ext cx="373888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38225"/>
          <a:ext cx="117348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11480" y="1152525"/>
          <a:ext cx="110998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40005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11480" y="1411605"/>
          <a:ext cx="110998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11480" y="1711325"/>
          <a:ext cx="110998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167640</xdr:colOff>
      <xdr:row>7</xdr:row>
      <xdr:rowOff>8890</xdr:rowOff>
    </xdr:to>
    <xdr:cxnSp macro="">
      <xdr:nvCxnSpPr>
        <xdr:cNvPr id="21" name="直線コネクタ 20"/>
        <xdr:cNvCxnSpPr/>
      </xdr:nvCxnSpPr>
      <xdr:spPr>
        <a:xfrm flipH="1">
          <a:off x="173990" y="1215390"/>
          <a:ext cx="16129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59715"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167640</xdr:colOff>
      <xdr:row>9</xdr:row>
      <xdr:rowOff>123825</xdr:rowOff>
    </xdr:to>
    <xdr:cxnSp macro="">
      <xdr:nvCxnSpPr>
        <xdr:cNvPr id="23" name="直線コネクタ 22"/>
        <xdr:cNvCxnSpPr/>
      </xdr:nvCxnSpPr>
      <xdr:spPr>
        <a:xfrm flipH="1">
          <a:off x="173990" y="1660525"/>
          <a:ext cx="16129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59715"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167640</xdr:colOff>
      <xdr:row>11</xdr:row>
      <xdr:rowOff>161925</xdr:rowOff>
    </xdr:to>
    <xdr:cxnSp macro="">
      <xdr:nvCxnSpPr>
        <xdr:cNvPr id="25" name="直線コネクタ 24"/>
        <xdr:cNvCxnSpPr/>
      </xdr:nvCxnSpPr>
      <xdr:spPr>
        <a:xfrm flipH="1">
          <a:off x="173990" y="2041525"/>
          <a:ext cx="16129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59055</xdr:rowOff>
    </xdr:to>
    <xdr:sp macro="" textlink="">
      <xdr:nvSpPr>
        <xdr:cNvPr id="26" name="楕円 25"/>
        <xdr:cNvSpPr/>
      </xdr:nvSpPr>
      <xdr:spPr>
        <a:xfrm>
          <a:off x="208915" y="116522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52705</xdr:rowOff>
    </xdr:from>
    <xdr:to xmlns:xdr="http://schemas.openxmlformats.org/drawingml/2006/spreadsheetDrawing">
      <xdr:col>1</xdr:col>
      <xdr:colOff>142875</xdr:colOff>
      <xdr:row>8</xdr:row>
      <xdr:rowOff>151765</xdr:rowOff>
    </xdr:to>
    <xdr:sp macro="" textlink="">
      <xdr:nvSpPr>
        <xdr:cNvPr id="27" name="フローチャート: 判断 26"/>
        <xdr:cNvSpPr/>
      </xdr:nvSpPr>
      <xdr:spPr>
        <a:xfrm>
          <a:off x="208915" y="142430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macro="" textlink="">
      <xdr:nvSpPr>
        <xdr:cNvPr id="28" name="正方形/長方形 27"/>
        <xdr:cNvSpPr/>
      </xdr:nvSpPr>
      <xdr:spPr>
        <a:xfrm>
          <a:off x="1907540" y="1597025"/>
          <a:ext cx="3738880" cy="223901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21590</xdr:rowOff>
    </xdr:from>
    <xdr:ext cx="408305" cy="268605"/>
    <xdr:sp macro="" textlink="">
      <xdr:nvSpPr>
        <xdr:cNvPr id="29" name="テキスト ボックス 28"/>
        <xdr:cNvSpPr txBox="1"/>
      </xdr:nvSpPr>
      <xdr:spPr>
        <a:xfrm>
          <a:off x="1493520" y="1228090"/>
          <a:ext cx="4083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114935</xdr:rowOff>
    </xdr:from>
    <xdr:to xmlns:xdr="http://schemas.openxmlformats.org/drawingml/2006/spreadsheetDrawing">
      <xdr:col>33</xdr:col>
      <xdr:colOff>114300</xdr:colOff>
      <xdr:row>22</xdr:row>
      <xdr:rowOff>114935</xdr:rowOff>
    </xdr:to>
    <xdr:cxnSp macro="">
      <xdr:nvCxnSpPr>
        <xdr:cNvPr id="30" name="直線コネクタ 29"/>
        <xdr:cNvCxnSpPr/>
      </xdr:nvCxnSpPr>
      <xdr:spPr>
        <a:xfrm>
          <a:off x="1907540" y="383603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143510</xdr:rowOff>
    </xdr:from>
    <xdr:ext cx="758825" cy="250190"/>
    <xdr:sp macro="" textlink="">
      <xdr:nvSpPr>
        <xdr:cNvPr id="31" name="テキスト ボックス 30"/>
        <xdr:cNvSpPr txBox="1"/>
      </xdr:nvSpPr>
      <xdr:spPr>
        <a:xfrm>
          <a:off x="1224280" y="369951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77470</xdr:rowOff>
    </xdr:from>
    <xdr:to xmlns:xdr="http://schemas.openxmlformats.org/drawingml/2006/spreadsheetDrawing">
      <xdr:col>33</xdr:col>
      <xdr:colOff>114300</xdr:colOff>
      <xdr:row>20</xdr:row>
      <xdr:rowOff>77470</xdr:rowOff>
    </xdr:to>
    <xdr:cxnSp macro="">
      <xdr:nvCxnSpPr>
        <xdr:cNvPr id="32" name="直線コネクタ 31"/>
        <xdr:cNvCxnSpPr/>
      </xdr:nvCxnSpPr>
      <xdr:spPr>
        <a:xfrm>
          <a:off x="1907540" y="3468370"/>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106680</xdr:rowOff>
    </xdr:from>
    <xdr:ext cx="758825" cy="250190"/>
    <xdr:sp macro="" textlink="">
      <xdr:nvSpPr>
        <xdr:cNvPr id="33" name="テキスト ボックス 32"/>
        <xdr:cNvSpPr txBox="1"/>
      </xdr:nvSpPr>
      <xdr:spPr>
        <a:xfrm>
          <a:off x="1224280" y="33324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40005</xdr:rowOff>
    </xdr:from>
    <xdr:to xmlns:xdr="http://schemas.openxmlformats.org/drawingml/2006/spreadsheetDrawing">
      <xdr:col>33</xdr:col>
      <xdr:colOff>114300</xdr:colOff>
      <xdr:row>18</xdr:row>
      <xdr:rowOff>40005</xdr:rowOff>
    </xdr:to>
    <xdr:cxnSp macro="">
      <xdr:nvCxnSpPr>
        <xdr:cNvPr id="34" name="直線コネクタ 33"/>
        <xdr:cNvCxnSpPr/>
      </xdr:nvCxnSpPr>
      <xdr:spPr>
        <a:xfrm>
          <a:off x="1907540" y="310070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69215</xdr:rowOff>
    </xdr:from>
    <xdr:ext cx="758825" cy="250190"/>
    <xdr:sp macro="" textlink="">
      <xdr:nvSpPr>
        <xdr:cNvPr id="35" name="テキスト ボックス 34"/>
        <xdr:cNvSpPr txBox="1"/>
      </xdr:nvSpPr>
      <xdr:spPr>
        <a:xfrm>
          <a:off x="1224280" y="2964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1907540" y="273367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31750</xdr:rowOff>
    </xdr:from>
    <xdr:ext cx="758825" cy="249555"/>
    <xdr:sp macro="" textlink="">
      <xdr:nvSpPr>
        <xdr:cNvPr id="37" name="テキスト ボックス 36"/>
        <xdr:cNvSpPr txBox="1"/>
      </xdr:nvSpPr>
      <xdr:spPr>
        <a:xfrm>
          <a:off x="1224280" y="2597150"/>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1907540" y="235902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58825" cy="255270"/>
    <xdr:sp macro="" textlink="">
      <xdr:nvSpPr>
        <xdr:cNvPr id="39" name="テキスト ボックス 38"/>
        <xdr:cNvSpPr txBox="1"/>
      </xdr:nvSpPr>
      <xdr:spPr>
        <a:xfrm>
          <a:off x="1224280" y="221742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1907540" y="197802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58825" cy="259080"/>
    <xdr:sp macro="" textlink="">
      <xdr:nvSpPr>
        <xdr:cNvPr id="41" name="テキスト ボックス 40"/>
        <xdr:cNvSpPr txBox="1"/>
      </xdr:nvSpPr>
      <xdr:spPr>
        <a:xfrm>
          <a:off x="1224280" y="183578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1907540" y="159702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87630</xdr:rowOff>
    </xdr:from>
    <xdr:ext cx="758825" cy="253365"/>
    <xdr:sp macro="" textlink="">
      <xdr:nvSpPr>
        <xdr:cNvPr id="43" name="テキスト ボックス 42"/>
        <xdr:cNvSpPr txBox="1"/>
      </xdr:nvSpPr>
      <xdr:spPr>
        <a:xfrm>
          <a:off x="1224280" y="145923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macro="" textlink="">
      <xdr:nvSpPr>
        <xdr:cNvPr id="44" name="人口1人当たり決算額の推移グラフ枠130"/>
        <xdr:cNvSpPr/>
      </xdr:nvSpPr>
      <xdr:spPr>
        <a:xfrm>
          <a:off x="1907540" y="1597025"/>
          <a:ext cx="3738880" cy="223901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115570</xdr:rowOff>
    </xdr:from>
    <xdr:to xmlns:xdr="http://schemas.openxmlformats.org/drawingml/2006/spreadsheetDrawing">
      <xdr:col>29</xdr:col>
      <xdr:colOff>127000</xdr:colOff>
      <xdr:row>20</xdr:row>
      <xdr:rowOff>109220</xdr:rowOff>
    </xdr:to>
    <xdr:cxnSp macro="">
      <xdr:nvCxnSpPr>
        <xdr:cNvPr id="45" name="直線コネクタ 44"/>
        <xdr:cNvCxnSpPr/>
      </xdr:nvCxnSpPr>
      <xdr:spPr>
        <a:xfrm flipV="1">
          <a:off x="4988560" y="2166620"/>
          <a:ext cx="0" cy="13335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81915</xdr:rowOff>
    </xdr:from>
    <xdr:ext cx="762000" cy="253365"/>
    <xdr:sp macro="" textlink="">
      <xdr:nvSpPr>
        <xdr:cNvPr id="46" name="人口1人当たり決算額の推移最小値テキスト130"/>
        <xdr:cNvSpPr txBox="1"/>
      </xdr:nvSpPr>
      <xdr:spPr>
        <a:xfrm>
          <a:off x="5054600" y="34728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109220</xdr:rowOff>
    </xdr:from>
    <xdr:to xmlns:xdr="http://schemas.openxmlformats.org/drawingml/2006/spreadsheetDrawing">
      <xdr:col>30</xdr:col>
      <xdr:colOff>25400</xdr:colOff>
      <xdr:row>20</xdr:row>
      <xdr:rowOff>109220</xdr:rowOff>
    </xdr:to>
    <xdr:cxnSp macro="">
      <xdr:nvCxnSpPr>
        <xdr:cNvPr id="47" name="直線コネクタ 46"/>
        <xdr:cNvCxnSpPr/>
      </xdr:nvCxnSpPr>
      <xdr:spPr>
        <a:xfrm>
          <a:off x="4899660" y="3500120"/>
          <a:ext cx="15494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30480</xdr:rowOff>
    </xdr:from>
    <xdr:ext cx="762000" cy="255270"/>
    <xdr:sp macro="" textlink="">
      <xdr:nvSpPr>
        <xdr:cNvPr id="48" name="人口1人当たり決算額の推移最大値テキスト130"/>
        <xdr:cNvSpPr txBox="1"/>
      </xdr:nvSpPr>
      <xdr:spPr>
        <a:xfrm>
          <a:off x="5054600" y="19100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115570</xdr:rowOff>
    </xdr:from>
    <xdr:to xmlns:xdr="http://schemas.openxmlformats.org/drawingml/2006/spreadsheetDrawing">
      <xdr:col>30</xdr:col>
      <xdr:colOff>25400</xdr:colOff>
      <xdr:row>12</xdr:row>
      <xdr:rowOff>115570</xdr:rowOff>
    </xdr:to>
    <xdr:cxnSp macro="">
      <xdr:nvCxnSpPr>
        <xdr:cNvPr id="49" name="直線コネクタ 48"/>
        <xdr:cNvCxnSpPr/>
      </xdr:nvCxnSpPr>
      <xdr:spPr>
        <a:xfrm>
          <a:off x="4899660" y="2166620"/>
          <a:ext cx="15494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16</xdr:row>
      <xdr:rowOff>6985</xdr:rowOff>
    </xdr:from>
    <xdr:to xmlns:xdr="http://schemas.openxmlformats.org/drawingml/2006/spreadsheetDrawing">
      <xdr:col>29</xdr:col>
      <xdr:colOff>127000</xdr:colOff>
      <xdr:row>16</xdr:row>
      <xdr:rowOff>121920</xdr:rowOff>
    </xdr:to>
    <xdr:cxnSp macro="">
      <xdr:nvCxnSpPr>
        <xdr:cNvPr id="50" name="直線コネクタ 49"/>
        <xdr:cNvCxnSpPr/>
      </xdr:nvCxnSpPr>
      <xdr:spPr>
        <a:xfrm flipV="1">
          <a:off x="4409440" y="2737485"/>
          <a:ext cx="579120" cy="1149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83185</xdr:rowOff>
    </xdr:from>
    <xdr:ext cx="762000" cy="252730"/>
    <xdr:sp macro="" textlink="">
      <xdr:nvSpPr>
        <xdr:cNvPr id="51" name="人口1人当たり決算額の推移平均値テキスト130"/>
        <xdr:cNvSpPr txBox="1"/>
      </xdr:nvSpPr>
      <xdr:spPr>
        <a:xfrm>
          <a:off x="5054600" y="281368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107,373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110490</xdr:rowOff>
    </xdr:from>
    <xdr:to xmlns:xdr="http://schemas.openxmlformats.org/drawingml/2006/spreadsheetDrawing">
      <xdr:col>29</xdr:col>
      <xdr:colOff>167640</xdr:colOff>
      <xdr:row>17</xdr:row>
      <xdr:rowOff>41910</xdr:rowOff>
    </xdr:to>
    <xdr:sp macro="" textlink="">
      <xdr:nvSpPr>
        <xdr:cNvPr id="52" name="フローチャート: 判断 51"/>
        <xdr:cNvSpPr/>
      </xdr:nvSpPr>
      <xdr:spPr>
        <a:xfrm>
          <a:off x="4937760" y="2840990"/>
          <a:ext cx="9144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16</xdr:row>
      <xdr:rowOff>121920</xdr:rowOff>
    </xdr:from>
    <xdr:to xmlns:xdr="http://schemas.openxmlformats.org/drawingml/2006/spreadsheetDrawing">
      <xdr:col>26</xdr:col>
      <xdr:colOff>50800</xdr:colOff>
      <xdr:row>16</xdr:row>
      <xdr:rowOff>163830</xdr:rowOff>
    </xdr:to>
    <xdr:cxnSp macro="">
      <xdr:nvCxnSpPr>
        <xdr:cNvPr id="53" name="直線コネクタ 52"/>
        <xdr:cNvCxnSpPr/>
      </xdr:nvCxnSpPr>
      <xdr:spPr>
        <a:xfrm flipV="1">
          <a:off x="3802380" y="2852420"/>
          <a:ext cx="607060" cy="419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37465</xdr:rowOff>
    </xdr:from>
    <xdr:to xmlns:xdr="http://schemas.openxmlformats.org/drawingml/2006/spreadsheetDrawing">
      <xdr:col>26</xdr:col>
      <xdr:colOff>101600</xdr:colOff>
      <xdr:row>17</xdr:row>
      <xdr:rowOff>136525</xdr:rowOff>
    </xdr:to>
    <xdr:sp macro="" textlink="">
      <xdr:nvSpPr>
        <xdr:cNvPr id="54" name="フローチャート: 判断 53"/>
        <xdr:cNvSpPr/>
      </xdr:nvSpPr>
      <xdr:spPr>
        <a:xfrm>
          <a:off x="4358640" y="293306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121920</xdr:rowOff>
    </xdr:from>
    <xdr:ext cx="733425" cy="249555"/>
    <xdr:sp macro="" textlink="">
      <xdr:nvSpPr>
        <xdr:cNvPr id="55" name="テキスト ボックス 54"/>
        <xdr:cNvSpPr txBox="1"/>
      </xdr:nvSpPr>
      <xdr:spPr>
        <a:xfrm>
          <a:off x="4074160" y="3017520"/>
          <a:ext cx="7334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167640</xdr:colOff>
      <xdr:row>16</xdr:row>
      <xdr:rowOff>163830</xdr:rowOff>
    </xdr:from>
    <xdr:to xmlns:xdr="http://schemas.openxmlformats.org/drawingml/2006/spreadsheetDrawing">
      <xdr:col>22</xdr:col>
      <xdr:colOff>114300</xdr:colOff>
      <xdr:row>17</xdr:row>
      <xdr:rowOff>2540</xdr:rowOff>
    </xdr:to>
    <xdr:cxnSp macro="">
      <xdr:nvCxnSpPr>
        <xdr:cNvPr id="56" name="直線コネクタ 55"/>
        <xdr:cNvCxnSpPr/>
      </xdr:nvCxnSpPr>
      <xdr:spPr>
        <a:xfrm flipV="1">
          <a:off x="3185160" y="2894330"/>
          <a:ext cx="61722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70485</xdr:rowOff>
    </xdr:from>
    <xdr:to xmlns:xdr="http://schemas.openxmlformats.org/drawingml/2006/spreadsheetDrawing">
      <xdr:col>22</xdr:col>
      <xdr:colOff>165100</xdr:colOff>
      <xdr:row>18</xdr:row>
      <xdr:rowOff>1905</xdr:rowOff>
    </xdr:to>
    <xdr:sp macro="" textlink="">
      <xdr:nvSpPr>
        <xdr:cNvPr id="57" name="フローチャート: 判断 56"/>
        <xdr:cNvSpPr/>
      </xdr:nvSpPr>
      <xdr:spPr>
        <a:xfrm>
          <a:off x="3751580" y="2966085"/>
          <a:ext cx="10160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154305</xdr:rowOff>
    </xdr:from>
    <xdr:ext cx="762000" cy="252730"/>
    <xdr:sp macro="" textlink="">
      <xdr:nvSpPr>
        <xdr:cNvPr id="58" name="テキスト ボックス 57"/>
        <xdr:cNvSpPr txBox="1"/>
      </xdr:nvSpPr>
      <xdr:spPr>
        <a:xfrm>
          <a:off x="3467100" y="30499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17</xdr:row>
      <xdr:rowOff>2540</xdr:rowOff>
    </xdr:from>
    <xdr:to xmlns:xdr="http://schemas.openxmlformats.org/drawingml/2006/spreadsheetDrawing">
      <xdr:col>18</xdr:col>
      <xdr:colOff>167640</xdr:colOff>
      <xdr:row>17</xdr:row>
      <xdr:rowOff>33020</xdr:rowOff>
    </xdr:to>
    <xdr:cxnSp macro="">
      <xdr:nvCxnSpPr>
        <xdr:cNvPr id="59" name="直線コネクタ 58"/>
        <xdr:cNvCxnSpPr/>
      </xdr:nvCxnSpPr>
      <xdr:spPr>
        <a:xfrm flipV="1">
          <a:off x="2565400" y="2898140"/>
          <a:ext cx="619760" cy="304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90805</xdr:rowOff>
    </xdr:from>
    <xdr:to xmlns:xdr="http://schemas.openxmlformats.org/drawingml/2006/spreadsheetDrawing">
      <xdr:col>19</xdr:col>
      <xdr:colOff>38100</xdr:colOff>
      <xdr:row>18</xdr:row>
      <xdr:rowOff>22225</xdr:rowOff>
    </xdr:to>
    <xdr:sp macro="" textlink="">
      <xdr:nvSpPr>
        <xdr:cNvPr id="60" name="フローチャート: 判断 59"/>
        <xdr:cNvSpPr/>
      </xdr:nvSpPr>
      <xdr:spPr>
        <a:xfrm>
          <a:off x="3144520" y="2986405"/>
          <a:ext cx="7874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167640</xdr:colOff>
      <xdr:row>18</xdr:row>
      <xdr:rowOff>6985</xdr:rowOff>
    </xdr:from>
    <xdr:ext cx="762000" cy="253365"/>
    <xdr:sp macro="" textlink="">
      <xdr:nvSpPr>
        <xdr:cNvPr id="61" name="テキスト ボックス 60"/>
        <xdr:cNvSpPr txBox="1"/>
      </xdr:nvSpPr>
      <xdr:spPr>
        <a:xfrm>
          <a:off x="2849880" y="3067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134620</xdr:rowOff>
    </xdr:from>
    <xdr:to xmlns:xdr="http://schemas.openxmlformats.org/drawingml/2006/spreadsheetDrawing">
      <xdr:col>15</xdr:col>
      <xdr:colOff>101600</xdr:colOff>
      <xdr:row>18</xdr:row>
      <xdr:rowOff>66675</xdr:rowOff>
    </xdr:to>
    <xdr:sp macro="" textlink="">
      <xdr:nvSpPr>
        <xdr:cNvPr id="62" name="フローチャート: 判断 61"/>
        <xdr:cNvSpPr/>
      </xdr:nvSpPr>
      <xdr:spPr>
        <a:xfrm>
          <a:off x="2514600" y="3030220"/>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51435</xdr:rowOff>
    </xdr:from>
    <xdr:ext cx="758825" cy="249555"/>
    <xdr:sp macro="" textlink="">
      <xdr:nvSpPr>
        <xdr:cNvPr id="63" name="テキスト ボックス 62"/>
        <xdr:cNvSpPr txBox="1"/>
      </xdr:nvSpPr>
      <xdr:spPr>
        <a:xfrm>
          <a:off x="2230120" y="3112135"/>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91,920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137160</xdr:rowOff>
    </xdr:from>
    <xdr:ext cx="762000" cy="253365"/>
    <xdr:sp macro="" textlink="">
      <xdr:nvSpPr>
        <xdr:cNvPr id="64" name="テキスト ボックス 63"/>
        <xdr:cNvSpPr txBox="1"/>
      </xdr:nvSpPr>
      <xdr:spPr>
        <a:xfrm>
          <a:off x="4833620" y="385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137160</xdr:rowOff>
    </xdr:from>
    <xdr:ext cx="762000" cy="253365"/>
    <xdr:sp macro="" textlink="">
      <xdr:nvSpPr>
        <xdr:cNvPr id="65" name="テキスト ボックス 64"/>
        <xdr:cNvSpPr txBox="1"/>
      </xdr:nvSpPr>
      <xdr:spPr>
        <a:xfrm>
          <a:off x="4254500" y="385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137160</xdr:rowOff>
    </xdr:from>
    <xdr:ext cx="762000" cy="253365"/>
    <xdr:sp macro="" textlink="">
      <xdr:nvSpPr>
        <xdr:cNvPr id="66" name="テキスト ボックス 65"/>
        <xdr:cNvSpPr txBox="1"/>
      </xdr:nvSpPr>
      <xdr:spPr>
        <a:xfrm>
          <a:off x="3647440" y="385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137160</xdr:rowOff>
    </xdr:from>
    <xdr:ext cx="762000" cy="253365"/>
    <xdr:sp macro="" textlink="">
      <xdr:nvSpPr>
        <xdr:cNvPr id="67" name="テキスト ボックス 66"/>
        <xdr:cNvSpPr txBox="1"/>
      </xdr:nvSpPr>
      <xdr:spPr>
        <a:xfrm>
          <a:off x="3017520" y="385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137160</xdr:rowOff>
    </xdr:from>
    <xdr:ext cx="762000" cy="253365"/>
    <xdr:sp macro="" textlink="">
      <xdr:nvSpPr>
        <xdr:cNvPr id="68" name="テキスト ボックス 67"/>
        <xdr:cNvSpPr txBox="1"/>
      </xdr:nvSpPr>
      <xdr:spPr>
        <a:xfrm>
          <a:off x="2410460" y="385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15</xdr:row>
      <xdr:rowOff>125730</xdr:rowOff>
    </xdr:from>
    <xdr:to xmlns:xdr="http://schemas.openxmlformats.org/drawingml/2006/spreadsheetDrawing">
      <xdr:col>29</xdr:col>
      <xdr:colOff>167640</xdr:colOff>
      <xdr:row>16</xdr:row>
      <xdr:rowOff>57150</xdr:rowOff>
    </xdr:to>
    <xdr:sp macro="" textlink="">
      <xdr:nvSpPr>
        <xdr:cNvPr id="69" name="楕円 68"/>
        <xdr:cNvSpPr/>
      </xdr:nvSpPr>
      <xdr:spPr>
        <a:xfrm>
          <a:off x="4937760" y="2691130"/>
          <a:ext cx="91440" cy="965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14</xdr:row>
      <xdr:rowOff>144780</xdr:rowOff>
    </xdr:from>
    <xdr:ext cx="762000" cy="250190"/>
    <xdr:sp macro="" textlink="">
      <xdr:nvSpPr>
        <xdr:cNvPr id="70" name="人口1人当たり決算額の推移該当値テキスト130"/>
        <xdr:cNvSpPr txBox="1"/>
      </xdr:nvSpPr>
      <xdr:spPr>
        <a:xfrm>
          <a:off x="5054600" y="25387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119,656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16</xdr:row>
      <xdr:rowOff>72390</xdr:rowOff>
    </xdr:from>
    <xdr:to xmlns:xdr="http://schemas.openxmlformats.org/drawingml/2006/spreadsheetDrawing">
      <xdr:col>26</xdr:col>
      <xdr:colOff>101600</xdr:colOff>
      <xdr:row>17</xdr:row>
      <xdr:rowOff>3810</xdr:rowOff>
    </xdr:to>
    <xdr:sp macro="" textlink="">
      <xdr:nvSpPr>
        <xdr:cNvPr id="71" name="楕円 70"/>
        <xdr:cNvSpPr/>
      </xdr:nvSpPr>
      <xdr:spPr>
        <a:xfrm>
          <a:off x="4358640" y="2802890"/>
          <a:ext cx="101600" cy="965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15</xdr:row>
      <xdr:rowOff>13970</xdr:rowOff>
    </xdr:from>
    <xdr:ext cx="733425" cy="250190"/>
    <xdr:sp macro="" textlink="">
      <xdr:nvSpPr>
        <xdr:cNvPr id="72" name="テキスト ボックス 71"/>
        <xdr:cNvSpPr txBox="1"/>
      </xdr:nvSpPr>
      <xdr:spPr>
        <a:xfrm>
          <a:off x="4074160" y="2579370"/>
          <a:ext cx="7334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110,440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16</xdr:row>
      <xdr:rowOff>114300</xdr:rowOff>
    </xdr:from>
    <xdr:to xmlns:xdr="http://schemas.openxmlformats.org/drawingml/2006/spreadsheetDrawing">
      <xdr:col>22</xdr:col>
      <xdr:colOff>165100</xdr:colOff>
      <xdr:row>17</xdr:row>
      <xdr:rowOff>45720</xdr:rowOff>
    </xdr:to>
    <xdr:sp macro="" textlink="">
      <xdr:nvSpPr>
        <xdr:cNvPr id="73" name="楕円 72"/>
        <xdr:cNvSpPr/>
      </xdr:nvSpPr>
      <xdr:spPr>
        <a:xfrm>
          <a:off x="3751580" y="2844800"/>
          <a:ext cx="101600" cy="965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15</xdr:row>
      <xdr:rowOff>55880</xdr:rowOff>
    </xdr:from>
    <xdr:ext cx="762000" cy="252730"/>
    <xdr:sp macro="" textlink="">
      <xdr:nvSpPr>
        <xdr:cNvPr id="74" name="テキスト ボックス 73"/>
        <xdr:cNvSpPr txBox="1"/>
      </xdr:nvSpPr>
      <xdr:spPr>
        <a:xfrm>
          <a:off x="3467100" y="26212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16</xdr:row>
      <xdr:rowOff>120015</xdr:rowOff>
    </xdr:from>
    <xdr:to xmlns:xdr="http://schemas.openxmlformats.org/drawingml/2006/spreadsheetDrawing">
      <xdr:col>19</xdr:col>
      <xdr:colOff>38100</xdr:colOff>
      <xdr:row>17</xdr:row>
      <xdr:rowOff>52070</xdr:rowOff>
    </xdr:to>
    <xdr:sp macro="" textlink="">
      <xdr:nvSpPr>
        <xdr:cNvPr id="75" name="楕円 74"/>
        <xdr:cNvSpPr/>
      </xdr:nvSpPr>
      <xdr:spPr>
        <a:xfrm>
          <a:off x="3144520" y="2850515"/>
          <a:ext cx="7874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167640</xdr:colOff>
      <xdr:row>15</xdr:row>
      <xdr:rowOff>61595</xdr:rowOff>
    </xdr:from>
    <xdr:ext cx="762000" cy="252730"/>
    <xdr:sp macro="" textlink="">
      <xdr:nvSpPr>
        <xdr:cNvPr id="76" name="テキスト ボックス 75"/>
        <xdr:cNvSpPr txBox="1"/>
      </xdr:nvSpPr>
      <xdr:spPr>
        <a:xfrm>
          <a:off x="2849880" y="26269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151130</xdr:rowOff>
    </xdr:from>
    <xdr:to xmlns:xdr="http://schemas.openxmlformats.org/drawingml/2006/spreadsheetDrawing">
      <xdr:col>15</xdr:col>
      <xdr:colOff>101600</xdr:colOff>
      <xdr:row>17</xdr:row>
      <xdr:rowOff>83185</xdr:rowOff>
    </xdr:to>
    <xdr:sp macro="" textlink="">
      <xdr:nvSpPr>
        <xdr:cNvPr id="77" name="楕円 76"/>
        <xdr:cNvSpPr/>
      </xdr:nvSpPr>
      <xdr:spPr>
        <a:xfrm>
          <a:off x="2514600" y="2881630"/>
          <a:ext cx="10160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15</xdr:row>
      <xdr:rowOff>92710</xdr:rowOff>
    </xdr:from>
    <xdr:ext cx="758825" cy="249555"/>
    <xdr:sp macro="" textlink="">
      <xdr:nvSpPr>
        <xdr:cNvPr id="78" name="テキスト ボックス 77"/>
        <xdr:cNvSpPr txBox="1"/>
      </xdr:nvSpPr>
      <xdr:spPr>
        <a:xfrm>
          <a:off x="2230120" y="2658110"/>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104,078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93345</xdr:rowOff>
    </xdr:to>
    <xdr:sp macro="" textlink="">
      <xdr:nvSpPr>
        <xdr:cNvPr id="79" name="正方形/長方形 78"/>
        <xdr:cNvSpPr/>
      </xdr:nvSpPr>
      <xdr:spPr>
        <a:xfrm>
          <a:off x="1907540" y="4933950"/>
          <a:ext cx="373888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4933950"/>
          <a:ext cx="117348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11480" y="5048250"/>
          <a:ext cx="110998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11480" y="5308600"/>
          <a:ext cx="110998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11480" y="5613400"/>
          <a:ext cx="110998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18415</xdr:rowOff>
    </xdr:from>
    <xdr:to xmlns:xdr="http://schemas.openxmlformats.org/drawingml/2006/spreadsheetDrawing">
      <xdr:col>1</xdr:col>
      <xdr:colOff>167640</xdr:colOff>
      <xdr:row>30</xdr:row>
      <xdr:rowOff>18415</xdr:rowOff>
    </xdr:to>
    <xdr:cxnSp macro="">
      <xdr:nvCxnSpPr>
        <xdr:cNvPr id="84" name="直線コネクタ 83"/>
        <xdr:cNvCxnSpPr/>
      </xdr:nvCxnSpPr>
      <xdr:spPr>
        <a:xfrm flipH="1">
          <a:off x="173990" y="5111115"/>
          <a:ext cx="16129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59715"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167640</xdr:colOff>
      <xdr:row>31</xdr:row>
      <xdr:rowOff>305435</xdr:rowOff>
    </xdr:to>
    <xdr:cxnSp macro="">
      <xdr:nvCxnSpPr>
        <xdr:cNvPr id="86" name="直線コネクタ 85"/>
        <xdr:cNvCxnSpPr/>
      </xdr:nvCxnSpPr>
      <xdr:spPr>
        <a:xfrm flipH="1">
          <a:off x="173990" y="5563235"/>
          <a:ext cx="16129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59715"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167640</xdr:colOff>
      <xdr:row>33</xdr:row>
      <xdr:rowOff>172085</xdr:rowOff>
    </xdr:to>
    <xdr:cxnSp macro="">
      <xdr:nvCxnSpPr>
        <xdr:cNvPr id="88" name="直線コネクタ 87"/>
        <xdr:cNvCxnSpPr/>
      </xdr:nvCxnSpPr>
      <xdr:spPr>
        <a:xfrm flipH="1">
          <a:off x="173990" y="5944235"/>
          <a:ext cx="16129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68580</xdr:rowOff>
    </xdr:to>
    <xdr:sp macro="" textlink="">
      <xdr:nvSpPr>
        <xdr:cNvPr id="89" name="楕円 88"/>
        <xdr:cNvSpPr/>
      </xdr:nvSpPr>
      <xdr:spPr>
        <a:xfrm>
          <a:off x="208915" y="506095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0891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1907540" y="5498465"/>
          <a:ext cx="373888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31115</xdr:rowOff>
    </xdr:from>
    <xdr:ext cx="408305" cy="271145"/>
    <xdr:sp macro="" textlink="">
      <xdr:nvSpPr>
        <xdr:cNvPr id="92" name="テキスト ボックス 91"/>
        <xdr:cNvSpPr txBox="1"/>
      </xdr:nvSpPr>
      <xdr:spPr>
        <a:xfrm>
          <a:off x="1493520" y="5123815"/>
          <a:ext cx="408305"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1907540" y="7778750"/>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140335</xdr:rowOff>
    </xdr:from>
    <xdr:to xmlns:xdr="http://schemas.openxmlformats.org/drawingml/2006/spreadsheetDrawing">
      <xdr:col>33</xdr:col>
      <xdr:colOff>114300</xdr:colOff>
      <xdr:row>38</xdr:row>
      <xdr:rowOff>140335</xdr:rowOff>
    </xdr:to>
    <xdr:cxnSp macro="">
      <xdr:nvCxnSpPr>
        <xdr:cNvPr id="94" name="直線コネクタ 93"/>
        <xdr:cNvCxnSpPr/>
      </xdr:nvCxnSpPr>
      <xdr:spPr>
        <a:xfrm>
          <a:off x="1907540" y="745553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38</xdr:row>
      <xdr:rowOff>1270</xdr:rowOff>
    </xdr:from>
    <xdr:ext cx="758825" cy="255270"/>
    <xdr:sp macro="" textlink="">
      <xdr:nvSpPr>
        <xdr:cNvPr id="95" name="テキスト ボックス 94"/>
        <xdr:cNvSpPr txBox="1"/>
      </xdr:nvSpPr>
      <xdr:spPr>
        <a:xfrm>
          <a:off x="1224280" y="731647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6" name="直線コネクタ 95"/>
        <xdr:cNvCxnSpPr/>
      </xdr:nvCxnSpPr>
      <xdr:spPr>
        <a:xfrm>
          <a:off x="1907540" y="7132320"/>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58825" cy="256540"/>
    <xdr:sp macro="" textlink="">
      <xdr:nvSpPr>
        <xdr:cNvPr id="97" name="テキスト ボックス 96"/>
        <xdr:cNvSpPr txBox="1"/>
      </xdr:nvSpPr>
      <xdr:spPr>
        <a:xfrm>
          <a:off x="1224280" y="6990080"/>
          <a:ext cx="7588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8" name="直線コネクタ 97"/>
        <xdr:cNvCxnSpPr/>
      </xdr:nvCxnSpPr>
      <xdr:spPr>
        <a:xfrm>
          <a:off x="1907540" y="680529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58825" cy="259080"/>
    <xdr:sp macro="" textlink="">
      <xdr:nvSpPr>
        <xdr:cNvPr id="99" name="テキスト ボックス 98"/>
        <xdr:cNvSpPr txBox="1"/>
      </xdr:nvSpPr>
      <xdr:spPr>
        <a:xfrm>
          <a:off x="1224280" y="66636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0" name="直線コネクタ 99"/>
        <xdr:cNvCxnSpPr/>
      </xdr:nvCxnSpPr>
      <xdr:spPr>
        <a:xfrm>
          <a:off x="1907540" y="6479540"/>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58825" cy="258445"/>
    <xdr:sp macro="" textlink="">
      <xdr:nvSpPr>
        <xdr:cNvPr id="101" name="テキスト ボックス 100"/>
        <xdr:cNvSpPr txBox="1"/>
      </xdr:nvSpPr>
      <xdr:spPr>
        <a:xfrm>
          <a:off x="1224280" y="633666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2" name="直線コネクタ 101"/>
        <xdr:cNvCxnSpPr/>
      </xdr:nvCxnSpPr>
      <xdr:spPr>
        <a:xfrm>
          <a:off x="1907540" y="615251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58825" cy="254000"/>
    <xdr:sp macro="" textlink="">
      <xdr:nvSpPr>
        <xdr:cNvPr id="103" name="テキスト ボックス 102"/>
        <xdr:cNvSpPr txBox="1"/>
      </xdr:nvSpPr>
      <xdr:spPr>
        <a:xfrm>
          <a:off x="1224280" y="6010275"/>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4" name="直線コネクタ 103"/>
        <xdr:cNvCxnSpPr/>
      </xdr:nvCxnSpPr>
      <xdr:spPr>
        <a:xfrm>
          <a:off x="1907540" y="582612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58825" cy="259715"/>
    <xdr:sp macro="" textlink="">
      <xdr:nvSpPr>
        <xdr:cNvPr id="105" name="テキスト ボックス 104"/>
        <xdr:cNvSpPr txBox="1"/>
      </xdr:nvSpPr>
      <xdr:spPr>
        <a:xfrm>
          <a:off x="1224280" y="568325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6" name="直線コネクタ 105"/>
        <xdr:cNvCxnSpPr/>
      </xdr:nvCxnSpPr>
      <xdr:spPr>
        <a:xfrm>
          <a:off x="1907540" y="549846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58825" cy="255270"/>
    <xdr:sp macro="" textlink="">
      <xdr:nvSpPr>
        <xdr:cNvPr id="107" name="テキスト ボックス 106"/>
        <xdr:cNvSpPr txBox="1"/>
      </xdr:nvSpPr>
      <xdr:spPr>
        <a:xfrm>
          <a:off x="1224280" y="5357495"/>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8" name="人口1人当たり決算額の推移グラフ枠445"/>
        <xdr:cNvSpPr/>
      </xdr:nvSpPr>
      <xdr:spPr>
        <a:xfrm>
          <a:off x="1907540" y="5498465"/>
          <a:ext cx="373888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172085</xdr:rowOff>
    </xdr:from>
    <xdr:to xmlns:xdr="http://schemas.openxmlformats.org/drawingml/2006/spreadsheetDrawing">
      <xdr:col>29</xdr:col>
      <xdr:colOff>127000</xdr:colOff>
      <xdr:row>37</xdr:row>
      <xdr:rowOff>281305</xdr:rowOff>
    </xdr:to>
    <xdr:cxnSp macro="">
      <xdr:nvCxnSpPr>
        <xdr:cNvPr id="109" name="直線コネクタ 108"/>
        <xdr:cNvCxnSpPr/>
      </xdr:nvCxnSpPr>
      <xdr:spPr>
        <a:xfrm flipV="1">
          <a:off x="4988560" y="5944235"/>
          <a:ext cx="0" cy="1309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252730</xdr:rowOff>
    </xdr:from>
    <xdr:ext cx="762000" cy="255270"/>
    <xdr:sp macro="" textlink="">
      <xdr:nvSpPr>
        <xdr:cNvPr id="110" name="人口1人当たり決算額の推移最小値テキスト445"/>
        <xdr:cNvSpPr txBox="1"/>
      </xdr:nvSpPr>
      <xdr:spPr>
        <a:xfrm>
          <a:off x="5054600" y="72250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281305</xdr:rowOff>
    </xdr:from>
    <xdr:to xmlns:xdr="http://schemas.openxmlformats.org/drawingml/2006/spreadsheetDrawing">
      <xdr:col>30</xdr:col>
      <xdr:colOff>25400</xdr:colOff>
      <xdr:row>37</xdr:row>
      <xdr:rowOff>281305</xdr:rowOff>
    </xdr:to>
    <xdr:cxnSp macro="">
      <xdr:nvCxnSpPr>
        <xdr:cNvPr id="111" name="直線コネクタ 110"/>
        <xdr:cNvCxnSpPr/>
      </xdr:nvCxnSpPr>
      <xdr:spPr>
        <a:xfrm>
          <a:off x="4899660" y="7253605"/>
          <a:ext cx="15494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87630</xdr:rowOff>
    </xdr:from>
    <xdr:ext cx="762000" cy="255905"/>
    <xdr:sp macro="" textlink="">
      <xdr:nvSpPr>
        <xdr:cNvPr id="112" name="人口1人当たり決算額の推移最大値テキスト445"/>
        <xdr:cNvSpPr txBox="1"/>
      </xdr:nvSpPr>
      <xdr:spPr>
        <a:xfrm>
          <a:off x="5054600" y="56883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172085</xdr:rowOff>
    </xdr:from>
    <xdr:to xmlns:xdr="http://schemas.openxmlformats.org/drawingml/2006/spreadsheetDrawing">
      <xdr:col>30</xdr:col>
      <xdr:colOff>25400</xdr:colOff>
      <xdr:row>33</xdr:row>
      <xdr:rowOff>172085</xdr:rowOff>
    </xdr:to>
    <xdr:cxnSp macro="">
      <xdr:nvCxnSpPr>
        <xdr:cNvPr id="113" name="直線コネクタ 112"/>
        <xdr:cNvCxnSpPr/>
      </xdr:nvCxnSpPr>
      <xdr:spPr>
        <a:xfrm>
          <a:off x="4899660" y="5944235"/>
          <a:ext cx="15494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259715</xdr:rowOff>
    </xdr:from>
    <xdr:to xmlns:xdr="http://schemas.openxmlformats.org/drawingml/2006/spreadsheetDrawing">
      <xdr:col>29</xdr:col>
      <xdr:colOff>127000</xdr:colOff>
      <xdr:row>35</xdr:row>
      <xdr:rowOff>321310</xdr:rowOff>
    </xdr:to>
    <xdr:cxnSp macro="">
      <xdr:nvCxnSpPr>
        <xdr:cNvPr id="114" name="直線コネクタ 113"/>
        <xdr:cNvCxnSpPr/>
      </xdr:nvCxnSpPr>
      <xdr:spPr>
        <a:xfrm>
          <a:off x="4409440" y="6717665"/>
          <a:ext cx="579120" cy="615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36195</xdr:rowOff>
    </xdr:from>
    <xdr:ext cx="762000" cy="259715"/>
    <xdr:sp macro="" textlink="">
      <xdr:nvSpPr>
        <xdr:cNvPr id="115" name="人口1人当たり決算額の推移平均値テキスト445"/>
        <xdr:cNvSpPr txBox="1"/>
      </xdr:nvSpPr>
      <xdr:spPr>
        <a:xfrm>
          <a:off x="5054600" y="6494145"/>
          <a:ext cx="76200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191135</xdr:rowOff>
    </xdr:from>
    <xdr:to xmlns:xdr="http://schemas.openxmlformats.org/drawingml/2006/spreadsheetDrawing">
      <xdr:col>29</xdr:col>
      <xdr:colOff>167640</xdr:colOff>
      <xdr:row>35</xdr:row>
      <xdr:rowOff>293370</xdr:rowOff>
    </xdr:to>
    <xdr:sp macro="" textlink="">
      <xdr:nvSpPr>
        <xdr:cNvPr id="116" name="フローチャート: 判断 115"/>
        <xdr:cNvSpPr/>
      </xdr:nvSpPr>
      <xdr:spPr>
        <a:xfrm>
          <a:off x="4937760" y="6649085"/>
          <a:ext cx="9144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259715</xdr:rowOff>
    </xdr:from>
    <xdr:to xmlns:xdr="http://schemas.openxmlformats.org/drawingml/2006/spreadsheetDrawing">
      <xdr:col>26</xdr:col>
      <xdr:colOff>50800</xdr:colOff>
      <xdr:row>35</xdr:row>
      <xdr:rowOff>307975</xdr:rowOff>
    </xdr:to>
    <xdr:cxnSp macro="">
      <xdr:nvCxnSpPr>
        <xdr:cNvPr id="117" name="直線コネクタ 116"/>
        <xdr:cNvCxnSpPr/>
      </xdr:nvCxnSpPr>
      <xdr:spPr>
        <a:xfrm flipV="1">
          <a:off x="3802380" y="6717665"/>
          <a:ext cx="607060" cy="482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173355</xdr:rowOff>
    </xdr:from>
    <xdr:to xmlns:xdr="http://schemas.openxmlformats.org/drawingml/2006/spreadsheetDrawing">
      <xdr:col>26</xdr:col>
      <xdr:colOff>101600</xdr:colOff>
      <xdr:row>35</xdr:row>
      <xdr:rowOff>275590</xdr:rowOff>
    </xdr:to>
    <xdr:sp macro="" textlink="">
      <xdr:nvSpPr>
        <xdr:cNvPr id="118" name="フローチャート: 判断 117"/>
        <xdr:cNvSpPr/>
      </xdr:nvSpPr>
      <xdr:spPr>
        <a:xfrm>
          <a:off x="4358640" y="66313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286385</xdr:rowOff>
    </xdr:from>
    <xdr:ext cx="733425" cy="259715"/>
    <xdr:sp macro="" textlink="">
      <xdr:nvSpPr>
        <xdr:cNvPr id="119" name="テキスト ボックス 118"/>
        <xdr:cNvSpPr txBox="1"/>
      </xdr:nvSpPr>
      <xdr:spPr>
        <a:xfrm>
          <a:off x="4074160" y="6401435"/>
          <a:ext cx="7334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167640</xdr:colOff>
      <xdr:row>35</xdr:row>
      <xdr:rowOff>307975</xdr:rowOff>
    </xdr:from>
    <xdr:to xmlns:xdr="http://schemas.openxmlformats.org/drawingml/2006/spreadsheetDrawing">
      <xdr:col>22</xdr:col>
      <xdr:colOff>114300</xdr:colOff>
      <xdr:row>36</xdr:row>
      <xdr:rowOff>96520</xdr:rowOff>
    </xdr:to>
    <xdr:cxnSp macro="">
      <xdr:nvCxnSpPr>
        <xdr:cNvPr id="120" name="直線コネクタ 119"/>
        <xdr:cNvCxnSpPr/>
      </xdr:nvCxnSpPr>
      <xdr:spPr>
        <a:xfrm flipV="1">
          <a:off x="3185160" y="6765925"/>
          <a:ext cx="617220" cy="131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201930</xdr:rowOff>
    </xdr:from>
    <xdr:to xmlns:xdr="http://schemas.openxmlformats.org/drawingml/2006/spreadsheetDrawing">
      <xdr:col>22</xdr:col>
      <xdr:colOff>165100</xdr:colOff>
      <xdr:row>35</xdr:row>
      <xdr:rowOff>304165</xdr:rowOff>
    </xdr:to>
    <xdr:sp macro="" textlink="">
      <xdr:nvSpPr>
        <xdr:cNvPr id="121" name="フローチャート: 判断 120"/>
        <xdr:cNvSpPr/>
      </xdr:nvSpPr>
      <xdr:spPr>
        <a:xfrm>
          <a:off x="3751580" y="66598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313055</xdr:rowOff>
    </xdr:from>
    <xdr:ext cx="762000" cy="258445"/>
    <xdr:sp macro="" textlink="">
      <xdr:nvSpPr>
        <xdr:cNvPr id="122" name="テキスト ボックス 121"/>
        <xdr:cNvSpPr txBox="1"/>
      </xdr:nvSpPr>
      <xdr:spPr>
        <a:xfrm>
          <a:off x="3467100" y="64281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36</xdr:row>
      <xdr:rowOff>96520</xdr:rowOff>
    </xdr:from>
    <xdr:to xmlns:xdr="http://schemas.openxmlformats.org/drawingml/2006/spreadsheetDrawing">
      <xdr:col>18</xdr:col>
      <xdr:colOff>167640</xdr:colOff>
      <xdr:row>36</xdr:row>
      <xdr:rowOff>129540</xdr:rowOff>
    </xdr:to>
    <xdr:cxnSp macro="">
      <xdr:nvCxnSpPr>
        <xdr:cNvPr id="123" name="直線コネクタ 122"/>
        <xdr:cNvCxnSpPr/>
      </xdr:nvCxnSpPr>
      <xdr:spPr>
        <a:xfrm flipV="1">
          <a:off x="2565400" y="6897370"/>
          <a:ext cx="619760" cy="330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247650</xdr:rowOff>
    </xdr:from>
    <xdr:to xmlns:xdr="http://schemas.openxmlformats.org/drawingml/2006/spreadsheetDrawing">
      <xdr:col>19</xdr:col>
      <xdr:colOff>38100</xdr:colOff>
      <xdr:row>36</xdr:row>
      <xdr:rowOff>6350</xdr:rowOff>
    </xdr:to>
    <xdr:sp macro="" textlink="">
      <xdr:nvSpPr>
        <xdr:cNvPr id="124" name="フローチャート: 判断 123"/>
        <xdr:cNvSpPr/>
      </xdr:nvSpPr>
      <xdr:spPr>
        <a:xfrm>
          <a:off x="3144520" y="6705600"/>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167640</xdr:colOff>
      <xdr:row>35</xdr:row>
      <xdr:rowOff>15875</xdr:rowOff>
    </xdr:from>
    <xdr:ext cx="762000" cy="258445"/>
    <xdr:sp macro="" textlink="">
      <xdr:nvSpPr>
        <xdr:cNvPr id="125" name="テキスト ボックス 124"/>
        <xdr:cNvSpPr txBox="1"/>
      </xdr:nvSpPr>
      <xdr:spPr>
        <a:xfrm>
          <a:off x="2849880" y="6473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274320</xdr:rowOff>
    </xdr:from>
    <xdr:to xmlns:xdr="http://schemas.openxmlformats.org/drawingml/2006/spreadsheetDrawing">
      <xdr:col>15</xdr:col>
      <xdr:colOff>101600</xdr:colOff>
      <xdr:row>36</xdr:row>
      <xdr:rowOff>33020</xdr:rowOff>
    </xdr:to>
    <xdr:sp macro="" textlink="">
      <xdr:nvSpPr>
        <xdr:cNvPr id="126" name="フローチャート: 判断 125"/>
        <xdr:cNvSpPr/>
      </xdr:nvSpPr>
      <xdr:spPr>
        <a:xfrm>
          <a:off x="2514600" y="6732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43180</xdr:rowOff>
    </xdr:from>
    <xdr:ext cx="758825" cy="254000"/>
    <xdr:sp macro="" textlink="">
      <xdr:nvSpPr>
        <xdr:cNvPr id="127" name="テキスト ボックス 126"/>
        <xdr:cNvSpPr txBox="1"/>
      </xdr:nvSpPr>
      <xdr:spPr>
        <a:xfrm>
          <a:off x="2230120" y="6501130"/>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3365"/>
    <xdr:sp macro="" textlink="">
      <xdr:nvSpPr>
        <xdr:cNvPr id="128" name="テキスト ボックス 127"/>
        <xdr:cNvSpPr txBox="1"/>
      </xdr:nvSpPr>
      <xdr:spPr>
        <a:xfrm>
          <a:off x="483362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3365"/>
    <xdr:sp macro="" textlink="">
      <xdr:nvSpPr>
        <xdr:cNvPr id="129" name="テキスト ボックス 128"/>
        <xdr:cNvSpPr txBox="1"/>
      </xdr:nvSpPr>
      <xdr:spPr>
        <a:xfrm>
          <a:off x="425450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3365"/>
    <xdr:sp macro="" textlink="">
      <xdr:nvSpPr>
        <xdr:cNvPr id="130" name="テキスト ボックス 129"/>
        <xdr:cNvSpPr txBox="1"/>
      </xdr:nvSpPr>
      <xdr:spPr>
        <a:xfrm>
          <a:off x="364744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3365"/>
    <xdr:sp macro="" textlink="">
      <xdr:nvSpPr>
        <xdr:cNvPr id="131" name="テキスト ボックス 130"/>
        <xdr:cNvSpPr txBox="1"/>
      </xdr:nvSpPr>
      <xdr:spPr>
        <a:xfrm>
          <a:off x="301752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3365"/>
    <xdr:sp macro="" textlink="">
      <xdr:nvSpPr>
        <xdr:cNvPr id="132" name="テキスト ボックス 131"/>
        <xdr:cNvSpPr txBox="1"/>
      </xdr:nvSpPr>
      <xdr:spPr>
        <a:xfrm>
          <a:off x="241046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271780</xdr:rowOff>
    </xdr:from>
    <xdr:to xmlns:xdr="http://schemas.openxmlformats.org/drawingml/2006/spreadsheetDrawing">
      <xdr:col>29</xdr:col>
      <xdr:colOff>167640</xdr:colOff>
      <xdr:row>36</xdr:row>
      <xdr:rowOff>29845</xdr:rowOff>
    </xdr:to>
    <xdr:sp macro="" textlink="">
      <xdr:nvSpPr>
        <xdr:cNvPr id="133" name="楕円 132"/>
        <xdr:cNvSpPr/>
      </xdr:nvSpPr>
      <xdr:spPr>
        <a:xfrm>
          <a:off x="4937760" y="6729730"/>
          <a:ext cx="9144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243205</xdr:rowOff>
    </xdr:from>
    <xdr:ext cx="762000" cy="259080"/>
    <xdr:sp macro="" textlink="">
      <xdr:nvSpPr>
        <xdr:cNvPr id="134" name="人口1人当たり決算額の推移該当値テキスト445"/>
        <xdr:cNvSpPr txBox="1"/>
      </xdr:nvSpPr>
      <xdr:spPr>
        <a:xfrm>
          <a:off x="5054600" y="6701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20,775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208280</xdr:rowOff>
    </xdr:from>
    <xdr:to xmlns:xdr="http://schemas.openxmlformats.org/drawingml/2006/spreadsheetDrawing">
      <xdr:col>26</xdr:col>
      <xdr:colOff>101600</xdr:colOff>
      <xdr:row>35</xdr:row>
      <xdr:rowOff>309245</xdr:rowOff>
    </xdr:to>
    <xdr:sp macro="" textlink="">
      <xdr:nvSpPr>
        <xdr:cNvPr id="135" name="楕円 134"/>
        <xdr:cNvSpPr/>
      </xdr:nvSpPr>
      <xdr:spPr>
        <a:xfrm>
          <a:off x="4358640" y="66662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294640</xdr:rowOff>
    </xdr:from>
    <xdr:ext cx="733425" cy="254635"/>
    <xdr:sp macro="" textlink="">
      <xdr:nvSpPr>
        <xdr:cNvPr id="136" name="テキスト ボックス 135"/>
        <xdr:cNvSpPr txBox="1"/>
      </xdr:nvSpPr>
      <xdr:spPr>
        <a:xfrm>
          <a:off x="4074160" y="6752590"/>
          <a:ext cx="7334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256540</xdr:rowOff>
    </xdr:from>
    <xdr:to xmlns:xdr="http://schemas.openxmlformats.org/drawingml/2006/spreadsheetDrawing">
      <xdr:col>22</xdr:col>
      <xdr:colOff>165100</xdr:colOff>
      <xdr:row>36</xdr:row>
      <xdr:rowOff>15875</xdr:rowOff>
    </xdr:to>
    <xdr:sp macro="" textlink="">
      <xdr:nvSpPr>
        <xdr:cNvPr id="137" name="楕円 136"/>
        <xdr:cNvSpPr/>
      </xdr:nvSpPr>
      <xdr:spPr>
        <a:xfrm>
          <a:off x="3751580" y="67144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36</xdr:row>
      <xdr:rowOff>635</xdr:rowOff>
    </xdr:from>
    <xdr:ext cx="762000" cy="259715"/>
    <xdr:sp macro="" textlink="">
      <xdr:nvSpPr>
        <xdr:cNvPr id="138" name="テキスト ボックス 137"/>
        <xdr:cNvSpPr txBox="1"/>
      </xdr:nvSpPr>
      <xdr:spPr>
        <a:xfrm>
          <a:off x="3467100" y="680148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36</xdr:row>
      <xdr:rowOff>45720</xdr:rowOff>
    </xdr:from>
    <xdr:to xmlns:xdr="http://schemas.openxmlformats.org/drawingml/2006/spreadsheetDrawing">
      <xdr:col>19</xdr:col>
      <xdr:colOff>38100</xdr:colOff>
      <xdr:row>36</xdr:row>
      <xdr:rowOff>147320</xdr:rowOff>
    </xdr:to>
    <xdr:sp macro="" textlink="">
      <xdr:nvSpPr>
        <xdr:cNvPr id="139" name="楕円 138"/>
        <xdr:cNvSpPr/>
      </xdr:nvSpPr>
      <xdr:spPr>
        <a:xfrm>
          <a:off x="3144520" y="6846570"/>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167640</xdr:colOff>
      <xdr:row>36</xdr:row>
      <xdr:rowOff>132080</xdr:rowOff>
    </xdr:from>
    <xdr:ext cx="762000" cy="257175"/>
    <xdr:sp macro="" textlink="">
      <xdr:nvSpPr>
        <xdr:cNvPr id="140" name="テキスト ボックス 139"/>
        <xdr:cNvSpPr txBox="1"/>
      </xdr:nvSpPr>
      <xdr:spPr>
        <a:xfrm>
          <a:off x="2849880" y="69329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78740</xdr:rowOff>
    </xdr:from>
    <xdr:to xmlns:xdr="http://schemas.openxmlformats.org/drawingml/2006/spreadsheetDrawing">
      <xdr:col>15</xdr:col>
      <xdr:colOff>101600</xdr:colOff>
      <xdr:row>37</xdr:row>
      <xdr:rowOff>9525</xdr:rowOff>
    </xdr:to>
    <xdr:sp macro="" textlink="">
      <xdr:nvSpPr>
        <xdr:cNvPr id="141" name="楕円 140"/>
        <xdr:cNvSpPr/>
      </xdr:nvSpPr>
      <xdr:spPr>
        <a:xfrm>
          <a:off x="2514600" y="68795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165100</xdr:rowOff>
    </xdr:from>
    <xdr:ext cx="758825" cy="259080"/>
    <xdr:sp macro="" textlink="">
      <xdr:nvSpPr>
        <xdr:cNvPr id="142" name="テキスト ボックス 141"/>
        <xdr:cNvSpPr txBox="1"/>
      </xdr:nvSpPr>
      <xdr:spPr>
        <a:xfrm>
          <a:off x="2230120" y="69659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16,168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07957" y="72436"/>
          <a:ext cx="374071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66420" y="127000"/>
          <a:ext cx="1116838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macro="" textlink="">
      <xdr:nvSpPr>
        <xdr:cNvPr id="3" name="正方形/長方形 2"/>
        <xdr:cNvSpPr/>
      </xdr:nvSpPr>
      <xdr:spPr>
        <a:xfrm>
          <a:off x="16764000" y="189865"/>
          <a:ext cx="346710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6783050" y="214630"/>
          <a:ext cx="34226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6808450" y="240030"/>
          <a:ext cx="3365500" cy="4267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岡山県笠岡市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312900" y="189865"/>
          <a:ext cx="234061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338300" y="214630"/>
          <a:ext cx="229616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363700" y="240030"/>
          <a:ext cx="2239010" cy="4394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70560" y="862965"/>
          <a:ext cx="8884920" cy="17132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797560" y="893445"/>
          <a:ext cx="12141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macro="" textlink="">
      <xdr:nvSpPr>
        <xdr:cNvPr id="11" name="正方形/長方形 10"/>
        <xdr:cNvSpPr/>
      </xdr:nvSpPr>
      <xdr:spPr>
        <a:xfrm>
          <a:off x="1971040" y="893445"/>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44,030
43,058
136.07
26,762,588
26,249,132
482,156
13,739,965
28,776,540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144520" y="893445"/>
          <a:ext cx="13411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485640" y="912495"/>
          <a:ext cx="178054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266180" y="912495"/>
          <a:ext cx="110998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57.6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439660" y="925195"/>
          <a:ext cx="566420" cy="902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485640" y="1657350"/>
          <a:ext cx="178054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macro="" textlink="">
      <xdr:nvSpPr>
        <xdr:cNvPr id="17" name="正方形/長方形 16"/>
        <xdr:cNvSpPr/>
      </xdr:nvSpPr>
      <xdr:spPr>
        <a:xfrm>
          <a:off x="6329680" y="1657350"/>
          <a:ext cx="335280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macro="" textlink="">
      <xdr:nvSpPr>
        <xdr:cNvPr id="18" name="角丸四角形 17"/>
        <xdr:cNvSpPr/>
      </xdr:nvSpPr>
      <xdr:spPr>
        <a:xfrm>
          <a:off x="9748520" y="862965"/>
          <a:ext cx="1341120" cy="11023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9986010" y="925195"/>
          <a:ext cx="127762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macro="" textlink="">
      <xdr:nvSpPr>
        <xdr:cNvPr id="20" name="正方形/長方形 19"/>
        <xdr:cNvSpPr/>
      </xdr:nvSpPr>
      <xdr:spPr>
        <a:xfrm>
          <a:off x="9986010" y="1180465"/>
          <a:ext cx="12776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9986010" y="1497965"/>
          <a:ext cx="127762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9831070" y="1034415"/>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macro="" textlink="">
      <xdr:nvSpPr>
        <xdr:cNvPr id="23" name="楕円 22"/>
        <xdr:cNvSpPr/>
      </xdr:nvSpPr>
      <xdr:spPr>
        <a:xfrm>
          <a:off x="9885045" y="98679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9885045" y="124269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9908540" y="14763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9850120" y="147637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9908540" y="170434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9850120" y="184086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macro="" textlink="">
      <xdr:nvSpPr>
        <xdr:cNvPr id="29" name="テキスト ボックス 28"/>
        <xdr:cNvSpPr txBox="1"/>
      </xdr:nvSpPr>
      <xdr:spPr>
        <a:xfrm>
          <a:off x="629920" y="27597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49555"/>
    <xdr:sp macro="" textlink="">
      <xdr:nvSpPr>
        <xdr:cNvPr id="30" name="テキスト ボックス 29"/>
        <xdr:cNvSpPr txBox="1"/>
      </xdr:nvSpPr>
      <xdr:spPr>
        <a:xfrm>
          <a:off x="629920" y="3065145"/>
          <a:ext cx="6046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2730"/>
    <xdr:sp macro="" textlink="">
      <xdr:nvSpPr>
        <xdr:cNvPr id="31" name="テキスト ボックス 30"/>
        <xdr:cNvSpPr txBox="1"/>
      </xdr:nvSpPr>
      <xdr:spPr>
        <a:xfrm>
          <a:off x="629920" y="336994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670560" y="3859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macro="" textlink="">
      <xdr:nvSpPr>
        <xdr:cNvPr id="33" name="正方形/長方形 32"/>
        <xdr:cNvSpPr/>
      </xdr:nvSpPr>
      <xdr:spPr>
        <a:xfrm>
          <a:off x="79756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79756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macro="" textlink="">
      <xdr:nvSpPr>
        <xdr:cNvPr id="35" name="正方形/長方形 34"/>
        <xdr:cNvSpPr/>
      </xdr:nvSpPr>
      <xdr:spPr>
        <a:xfrm>
          <a:off x="16764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6764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macro="" textlink="">
      <xdr:nvSpPr>
        <xdr:cNvPr id="37" name="正方形/長方形 36"/>
        <xdr:cNvSpPr/>
      </xdr:nvSpPr>
      <xdr:spPr>
        <a:xfrm>
          <a:off x="26822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6822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39" name="正方形/長方形 38"/>
        <xdr:cNvSpPr/>
      </xdr:nvSpPr>
      <xdr:spPr>
        <a:xfrm>
          <a:off x="670560" y="4653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6710" cy="220345"/>
    <xdr:sp macro="" textlink="">
      <xdr:nvSpPr>
        <xdr:cNvPr id="40" name="テキスト ボックス 39"/>
        <xdr:cNvSpPr txBox="1"/>
      </xdr:nvSpPr>
      <xdr:spPr>
        <a:xfrm>
          <a:off x="655320" y="4469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670560" y="6856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109220</xdr:rowOff>
    </xdr:from>
    <xdr:ext cx="245745" cy="250190"/>
    <xdr:sp macro="" textlink="">
      <xdr:nvSpPr>
        <xdr:cNvPr id="42" name="テキスト ボックス 41"/>
        <xdr:cNvSpPr txBox="1"/>
      </xdr:nvSpPr>
      <xdr:spPr>
        <a:xfrm>
          <a:off x="467360" y="671957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43180</xdr:rowOff>
    </xdr:from>
    <xdr:to xmlns:xdr="http://schemas.openxmlformats.org/drawingml/2006/spreadsheetDrawing">
      <xdr:col>28</xdr:col>
      <xdr:colOff>114300</xdr:colOff>
      <xdr:row>39</xdr:row>
      <xdr:rowOff>43180</xdr:rowOff>
    </xdr:to>
    <xdr:cxnSp macro="">
      <xdr:nvCxnSpPr>
        <xdr:cNvPr id="43" name="直線コネクタ 42"/>
        <xdr:cNvCxnSpPr/>
      </xdr:nvCxnSpPr>
      <xdr:spPr>
        <a:xfrm>
          <a:off x="670560" y="6488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72390</xdr:rowOff>
    </xdr:from>
    <xdr:ext cx="530860" cy="250190"/>
    <xdr:sp macro="" textlink="">
      <xdr:nvSpPr>
        <xdr:cNvPr id="44" name="テキスト ボックス 43"/>
        <xdr:cNvSpPr txBox="1"/>
      </xdr:nvSpPr>
      <xdr:spPr>
        <a:xfrm>
          <a:off x="207645" y="635254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5715</xdr:rowOff>
    </xdr:from>
    <xdr:to xmlns:xdr="http://schemas.openxmlformats.org/drawingml/2006/spreadsheetDrawing">
      <xdr:col>28</xdr:col>
      <xdr:colOff>114300</xdr:colOff>
      <xdr:row>37</xdr:row>
      <xdr:rowOff>5715</xdr:rowOff>
    </xdr:to>
    <xdr:cxnSp macro="">
      <xdr:nvCxnSpPr>
        <xdr:cNvPr id="45" name="直線コネクタ 44"/>
        <xdr:cNvCxnSpPr/>
      </xdr:nvCxnSpPr>
      <xdr:spPr>
        <a:xfrm>
          <a:off x="670560" y="6120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34925</xdr:rowOff>
    </xdr:from>
    <xdr:ext cx="530860" cy="250190"/>
    <xdr:sp macro="" textlink="">
      <xdr:nvSpPr>
        <xdr:cNvPr id="46" name="テキスト ボックス 45"/>
        <xdr:cNvSpPr txBox="1"/>
      </xdr:nvSpPr>
      <xdr:spPr>
        <a:xfrm>
          <a:off x="207645" y="5984875"/>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136525</xdr:rowOff>
    </xdr:from>
    <xdr:to xmlns:xdr="http://schemas.openxmlformats.org/drawingml/2006/spreadsheetDrawing">
      <xdr:col>28</xdr:col>
      <xdr:colOff>114300</xdr:colOff>
      <xdr:row>34</xdr:row>
      <xdr:rowOff>136525</xdr:rowOff>
    </xdr:to>
    <xdr:cxnSp macro="">
      <xdr:nvCxnSpPr>
        <xdr:cNvPr id="47" name="直線コネクタ 46"/>
        <xdr:cNvCxnSpPr/>
      </xdr:nvCxnSpPr>
      <xdr:spPr>
        <a:xfrm>
          <a:off x="670560" y="5756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165100</xdr:rowOff>
    </xdr:from>
    <xdr:ext cx="530860" cy="250190"/>
    <xdr:sp macro="" textlink="">
      <xdr:nvSpPr>
        <xdr:cNvPr id="48" name="テキスト ボックス 47"/>
        <xdr:cNvSpPr txBox="1"/>
      </xdr:nvSpPr>
      <xdr:spPr>
        <a:xfrm>
          <a:off x="207645" y="561975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99060</xdr:rowOff>
    </xdr:from>
    <xdr:to xmlns:xdr="http://schemas.openxmlformats.org/drawingml/2006/spreadsheetDrawing">
      <xdr:col>28</xdr:col>
      <xdr:colOff>114300</xdr:colOff>
      <xdr:row>32</xdr:row>
      <xdr:rowOff>99060</xdr:rowOff>
    </xdr:to>
    <xdr:cxnSp macro="">
      <xdr:nvCxnSpPr>
        <xdr:cNvPr id="49" name="直線コネクタ 48"/>
        <xdr:cNvCxnSpPr/>
      </xdr:nvCxnSpPr>
      <xdr:spPr>
        <a:xfrm>
          <a:off x="670560" y="5388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128270</xdr:rowOff>
    </xdr:from>
    <xdr:ext cx="594995" cy="249555"/>
    <xdr:sp macro="" textlink="">
      <xdr:nvSpPr>
        <xdr:cNvPr id="50" name="テキスト ボックス 49"/>
        <xdr:cNvSpPr txBox="1"/>
      </xdr:nvSpPr>
      <xdr:spPr>
        <a:xfrm>
          <a:off x="166370" y="525272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61595</xdr:rowOff>
    </xdr:from>
    <xdr:to xmlns:xdr="http://schemas.openxmlformats.org/drawingml/2006/spreadsheetDrawing">
      <xdr:col>28</xdr:col>
      <xdr:colOff>114300</xdr:colOff>
      <xdr:row>30</xdr:row>
      <xdr:rowOff>61595</xdr:rowOff>
    </xdr:to>
    <xdr:cxnSp macro="">
      <xdr:nvCxnSpPr>
        <xdr:cNvPr id="51" name="直線コネクタ 50"/>
        <xdr:cNvCxnSpPr/>
      </xdr:nvCxnSpPr>
      <xdr:spPr>
        <a:xfrm>
          <a:off x="670560" y="5020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90805</xdr:rowOff>
    </xdr:from>
    <xdr:ext cx="594995" cy="249555"/>
    <xdr:sp macro="" textlink="">
      <xdr:nvSpPr>
        <xdr:cNvPr id="52" name="テキスト ボックス 51"/>
        <xdr:cNvSpPr txBox="1"/>
      </xdr:nvSpPr>
      <xdr:spPr>
        <a:xfrm>
          <a:off x="166370" y="488505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3" name="直線コネクタ 52"/>
        <xdr:cNvCxnSpPr/>
      </xdr:nvCxnSpPr>
      <xdr:spPr>
        <a:xfrm>
          <a:off x="670560" y="4653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53340</xdr:rowOff>
    </xdr:from>
    <xdr:ext cx="594995" cy="249555"/>
    <xdr:sp macro="" textlink="">
      <xdr:nvSpPr>
        <xdr:cNvPr id="54" name="テキスト ボックス 53"/>
        <xdr:cNvSpPr txBox="1"/>
      </xdr:nvSpPr>
      <xdr:spPr>
        <a:xfrm>
          <a:off x="166370" y="4517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55" name="人件費グラフ枠"/>
        <xdr:cNvSpPr/>
      </xdr:nvSpPr>
      <xdr:spPr>
        <a:xfrm>
          <a:off x="670560" y="4653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24130</xdr:rowOff>
    </xdr:from>
    <xdr:to xmlns:xdr="http://schemas.openxmlformats.org/drawingml/2006/spreadsheetDrawing">
      <xdr:col>24</xdr:col>
      <xdr:colOff>62865</xdr:colOff>
      <xdr:row>38</xdr:row>
      <xdr:rowOff>14605</xdr:rowOff>
    </xdr:to>
    <xdr:cxnSp macro="">
      <xdr:nvCxnSpPr>
        <xdr:cNvPr id="56" name="直線コネクタ 55"/>
        <xdr:cNvCxnSpPr/>
      </xdr:nvCxnSpPr>
      <xdr:spPr>
        <a:xfrm flipV="1">
          <a:off x="4084955" y="4983480"/>
          <a:ext cx="1270" cy="1311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17780</xdr:rowOff>
    </xdr:from>
    <xdr:ext cx="534670" cy="252095"/>
    <xdr:sp macro="" textlink="">
      <xdr:nvSpPr>
        <xdr:cNvPr id="57" name="人件費最小値テキスト"/>
        <xdr:cNvSpPr txBox="1"/>
      </xdr:nvSpPr>
      <xdr:spPr>
        <a:xfrm>
          <a:off x="4137660" y="629793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14605</xdr:rowOff>
    </xdr:from>
    <xdr:to xmlns:xdr="http://schemas.openxmlformats.org/drawingml/2006/spreadsheetDrawing">
      <xdr:col>24</xdr:col>
      <xdr:colOff>152400</xdr:colOff>
      <xdr:row>38</xdr:row>
      <xdr:rowOff>14605</xdr:rowOff>
    </xdr:to>
    <xdr:cxnSp macro="">
      <xdr:nvCxnSpPr>
        <xdr:cNvPr id="58" name="直線コネクタ 57"/>
        <xdr:cNvCxnSpPr/>
      </xdr:nvCxnSpPr>
      <xdr:spPr>
        <a:xfrm>
          <a:off x="4020820" y="62947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140335</xdr:rowOff>
    </xdr:from>
    <xdr:ext cx="598805" cy="250190"/>
    <xdr:sp macro="" textlink="">
      <xdr:nvSpPr>
        <xdr:cNvPr id="59" name="人件費最大値テキスト"/>
        <xdr:cNvSpPr txBox="1"/>
      </xdr:nvSpPr>
      <xdr:spPr>
        <a:xfrm>
          <a:off x="4137660" y="476948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153,053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24130</xdr:rowOff>
    </xdr:from>
    <xdr:to xmlns:xdr="http://schemas.openxmlformats.org/drawingml/2006/spreadsheetDrawing">
      <xdr:col>24</xdr:col>
      <xdr:colOff>152400</xdr:colOff>
      <xdr:row>30</xdr:row>
      <xdr:rowOff>24130</xdr:rowOff>
    </xdr:to>
    <xdr:cxnSp macro="">
      <xdr:nvCxnSpPr>
        <xdr:cNvPr id="60" name="直線コネクタ 59"/>
        <xdr:cNvCxnSpPr/>
      </xdr:nvCxnSpPr>
      <xdr:spPr>
        <a:xfrm>
          <a:off x="4020820" y="49834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167640</xdr:colOff>
      <xdr:row>33</xdr:row>
      <xdr:rowOff>147955</xdr:rowOff>
    </xdr:from>
    <xdr:to xmlns:xdr="http://schemas.openxmlformats.org/drawingml/2006/spreadsheetDrawing">
      <xdr:col>24</xdr:col>
      <xdr:colOff>63500</xdr:colOff>
      <xdr:row>34</xdr:row>
      <xdr:rowOff>101600</xdr:rowOff>
    </xdr:to>
    <xdr:cxnSp macro="">
      <xdr:nvCxnSpPr>
        <xdr:cNvPr id="61" name="直線コネクタ 60"/>
        <xdr:cNvCxnSpPr/>
      </xdr:nvCxnSpPr>
      <xdr:spPr>
        <a:xfrm flipV="1">
          <a:off x="3352800" y="5602605"/>
          <a:ext cx="73406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131445</xdr:rowOff>
    </xdr:from>
    <xdr:ext cx="534670" cy="252730"/>
    <xdr:sp macro="" textlink="">
      <xdr:nvSpPr>
        <xdr:cNvPr id="62" name="人件費平均値テキスト"/>
        <xdr:cNvSpPr txBox="1"/>
      </xdr:nvSpPr>
      <xdr:spPr>
        <a:xfrm>
          <a:off x="4137660" y="558609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152400</xdr:rowOff>
    </xdr:from>
    <xdr:to xmlns:xdr="http://schemas.openxmlformats.org/drawingml/2006/spreadsheetDrawing">
      <xdr:col>24</xdr:col>
      <xdr:colOff>114300</xdr:colOff>
      <xdr:row>34</xdr:row>
      <xdr:rowOff>84455</xdr:rowOff>
    </xdr:to>
    <xdr:sp macro="" textlink="">
      <xdr:nvSpPr>
        <xdr:cNvPr id="63" name="フローチャート: 判断 62"/>
        <xdr:cNvSpPr/>
      </xdr:nvSpPr>
      <xdr:spPr>
        <a:xfrm>
          <a:off x="4036060" y="56070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101600</xdr:rowOff>
    </xdr:from>
    <xdr:to xmlns:xdr="http://schemas.openxmlformats.org/drawingml/2006/spreadsheetDrawing">
      <xdr:col>19</xdr:col>
      <xdr:colOff>167640</xdr:colOff>
      <xdr:row>34</xdr:row>
      <xdr:rowOff>142875</xdr:rowOff>
    </xdr:to>
    <xdr:cxnSp macro="">
      <xdr:nvCxnSpPr>
        <xdr:cNvPr id="64" name="直線コネクタ 63"/>
        <xdr:cNvCxnSpPr/>
      </xdr:nvCxnSpPr>
      <xdr:spPr>
        <a:xfrm flipV="1">
          <a:off x="2565400" y="5721350"/>
          <a:ext cx="7874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83185</xdr:rowOff>
    </xdr:from>
    <xdr:to xmlns:xdr="http://schemas.openxmlformats.org/drawingml/2006/spreadsheetDrawing">
      <xdr:col>20</xdr:col>
      <xdr:colOff>38100</xdr:colOff>
      <xdr:row>35</xdr:row>
      <xdr:rowOff>14605</xdr:rowOff>
    </xdr:to>
    <xdr:sp macro="" textlink="">
      <xdr:nvSpPr>
        <xdr:cNvPr id="65" name="フローチャート: 判断 64"/>
        <xdr:cNvSpPr/>
      </xdr:nvSpPr>
      <xdr:spPr>
        <a:xfrm>
          <a:off x="3312160" y="570293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5715</xdr:rowOff>
    </xdr:from>
    <xdr:ext cx="530860" cy="253365"/>
    <xdr:sp macro="" textlink="">
      <xdr:nvSpPr>
        <xdr:cNvPr id="66" name="テキスト ボックス 65"/>
        <xdr:cNvSpPr txBox="1"/>
      </xdr:nvSpPr>
      <xdr:spPr>
        <a:xfrm>
          <a:off x="3118485" y="579056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142875</xdr:rowOff>
    </xdr:from>
    <xdr:to xmlns:xdr="http://schemas.openxmlformats.org/drawingml/2006/spreadsheetDrawing">
      <xdr:col>15</xdr:col>
      <xdr:colOff>50800</xdr:colOff>
      <xdr:row>34</xdr:row>
      <xdr:rowOff>149225</xdr:rowOff>
    </xdr:to>
    <xdr:cxnSp macro="">
      <xdr:nvCxnSpPr>
        <xdr:cNvPr id="67" name="直線コネクタ 66"/>
        <xdr:cNvCxnSpPr/>
      </xdr:nvCxnSpPr>
      <xdr:spPr>
        <a:xfrm flipV="1">
          <a:off x="1790700" y="5762625"/>
          <a:ext cx="7747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107315</xdr:rowOff>
    </xdr:from>
    <xdr:to xmlns:xdr="http://schemas.openxmlformats.org/drawingml/2006/spreadsheetDrawing">
      <xdr:col>15</xdr:col>
      <xdr:colOff>101600</xdr:colOff>
      <xdr:row>35</xdr:row>
      <xdr:rowOff>39370</xdr:rowOff>
    </xdr:to>
    <xdr:sp macro="" textlink="">
      <xdr:nvSpPr>
        <xdr:cNvPr id="68" name="フローチャート: 判断 67"/>
        <xdr:cNvSpPr/>
      </xdr:nvSpPr>
      <xdr:spPr>
        <a:xfrm>
          <a:off x="2514600" y="57270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30480</xdr:rowOff>
    </xdr:from>
    <xdr:ext cx="531495" cy="249555"/>
    <xdr:sp macro="" textlink="">
      <xdr:nvSpPr>
        <xdr:cNvPr id="69" name="テキスト ボックス 68"/>
        <xdr:cNvSpPr txBox="1"/>
      </xdr:nvSpPr>
      <xdr:spPr>
        <a:xfrm>
          <a:off x="2343785" y="581533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167640</xdr:colOff>
      <xdr:row>34</xdr:row>
      <xdr:rowOff>149225</xdr:rowOff>
    </xdr:from>
    <xdr:to xmlns:xdr="http://schemas.openxmlformats.org/drawingml/2006/spreadsheetDrawing">
      <xdr:col>10</xdr:col>
      <xdr:colOff>114300</xdr:colOff>
      <xdr:row>35</xdr:row>
      <xdr:rowOff>17145</xdr:rowOff>
    </xdr:to>
    <xdr:cxnSp macro="">
      <xdr:nvCxnSpPr>
        <xdr:cNvPr id="70" name="直線コネクタ 69"/>
        <xdr:cNvCxnSpPr/>
      </xdr:nvCxnSpPr>
      <xdr:spPr>
        <a:xfrm flipV="1">
          <a:off x="1005840" y="5768975"/>
          <a:ext cx="78486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34</xdr:row>
      <xdr:rowOff>120015</xdr:rowOff>
    </xdr:from>
    <xdr:to xmlns:xdr="http://schemas.openxmlformats.org/drawingml/2006/spreadsheetDrawing">
      <xdr:col>10</xdr:col>
      <xdr:colOff>165100</xdr:colOff>
      <xdr:row>35</xdr:row>
      <xdr:rowOff>52070</xdr:rowOff>
    </xdr:to>
    <xdr:sp macro="" textlink="">
      <xdr:nvSpPr>
        <xdr:cNvPr id="71" name="フローチャート: 判断 70"/>
        <xdr:cNvSpPr/>
      </xdr:nvSpPr>
      <xdr:spPr>
        <a:xfrm>
          <a:off x="1739900" y="57397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43180</xdr:rowOff>
    </xdr:from>
    <xdr:ext cx="534670" cy="253365"/>
    <xdr:sp macro="" textlink="">
      <xdr:nvSpPr>
        <xdr:cNvPr id="72" name="テキスト ボックス 71"/>
        <xdr:cNvSpPr txBox="1"/>
      </xdr:nvSpPr>
      <xdr:spPr>
        <a:xfrm>
          <a:off x="1546225" y="58280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635</xdr:rowOff>
    </xdr:from>
    <xdr:to xmlns:xdr="http://schemas.openxmlformats.org/drawingml/2006/spreadsheetDrawing">
      <xdr:col>6</xdr:col>
      <xdr:colOff>38100</xdr:colOff>
      <xdr:row>35</xdr:row>
      <xdr:rowOff>99695</xdr:rowOff>
    </xdr:to>
    <xdr:sp macro="" textlink="">
      <xdr:nvSpPr>
        <xdr:cNvPr id="73" name="フローチャート: 判断 72"/>
        <xdr:cNvSpPr/>
      </xdr:nvSpPr>
      <xdr:spPr>
        <a:xfrm>
          <a:off x="965200" y="578548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91440</xdr:rowOff>
    </xdr:from>
    <xdr:ext cx="530860" cy="249555"/>
    <xdr:sp macro="" textlink="">
      <xdr:nvSpPr>
        <xdr:cNvPr id="74" name="テキスト ボックス 73"/>
        <xdr:cNvSpPr txBox="1"/>
      </xdr:nvSpPr>
      <xdr:spPr>
        <a:xfrm>
          <a:off x="771525" y="58762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macro="" textlink="">
      <xdr:nvSpPr>
        <xdr:cNvPr id="75" name="テキスト ボックス 74"/>
        <xdr:cNvSpPr txBox="1"/>
      </xdr:nvSpPr>
      <xdr:spPr>
        <a:xfrm>
          <a:off x="391922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167640</xdr:colOff>
      <xdr:row>41</xdr:row>
      <xdr:rowOff>78105</xdr:rowOff>
    </xdr:from>
    <xdr:ext cx="762000" cy="253365"/>
    <xdr:sp macro="" textlink="">
      <xdr:nvSpPr>
        <xdr:cNvPr id="76" name="テキスト ボックス 75"/>
        <xdr:cNvSpPr txBox="1"/>
      </xdr:nvSpPr>
      <xdr:spPr>
        <a:xfrm>
          <a:off x="31851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58825" cy="253365"/>
    <xdr:sp macro="" textlink="">
      <xdr:nvSpPr>
        <xdr:cNvPr id="77" name="テキスト ボックス 76"/>
        <xdr:cNvSpPr txBox="1"/>
      </xdr:nvSpPr>
      <xdr:spPr>
        <a:xfrm>
          <a:off x="239776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2000" cy="253365"/>
    <xdr:sp macro="" textlink="">
      <xdr:nvSpPr>
        <xdr:cNvPr id="78" name="テキスト ボックス 77"/>
        <xdr:cNvSpPr txBox="1"/>
      </xdr:nvSpPr>
      <xdr:spPr>
        <a:xfrm>
          <a:off x="16230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167640</xdr:colOff>
      <xdr:row>41</xdr:row>
      <xdr:rowOff>78105</xdr:rowOff>
    </xdr:from>
    <xdr:ext cx="762000" cy="253365"/>
    <xdr:sp macro="" textlink="">
      <xdr:nvSpPr>
        <xdr:cNvPr id="79" name="テキスト ボックス 78"/>
        <xdr:cNvSpPr txBox="1"/>
      </xdr:nvSpPr>
      <xdr:spPr>
        <a:xfrm>
          <a:off x="8382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97790</xdr:rowOff>
    </xdr:from>
    <xdr:to xmlns:xdr="http://schemas.openxmlformats.org/drawingml/2006/spreadsheetDrawing">
      <xdr:col>24</xdr:col>
      <xdr:colOff>114300</xdr:colOff>
      <xdr:row>34</xdr:row>
      <xdr:rowOff>29845</xdr:rowOff>
    </xdr:to>
    <xdr:sp macro="" textlink="">
      <xdr:nvSpPr>
        <xdr:cNvPr id="80" name="楕円 79"/>
        <xdr:cNvSpPr/>
      </xdr:nvSpPr>
      <xdr:spPr>
        <a:xfrm>
          <a:off x="4036060" y="555244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120015</xdr:rowOff>
    </xdr:from>
    <xdr:ext cx="598805" cy="252730"/>
    <xdr:sp macro="" textlink="">
      <xdr:nvSpPr>
        <xdr:cNvPr id="81" name="人件費該当値テキスト"/>
        <xdr:cNvSpPr txBox="1"/>
      </xdr:nvSpPr>
      <xdr:spPr>
        <a:xfrm>
          <a:off x="4137660" y="540956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102,620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52070</xdr:rowOff>
    </xdr:from>
    <xdr:to xmlns:xdr="http://schemas.openxmlformats.org/drawingml/2006/spreadsheetDrawing">
      <xdr:col>20</xdr:col>
      <xdr:colOff>38100</xdr:colOff>
      <xdr:row>34</xdr:row>
      <xdr:rowOff>151130</xdr:rowOff>
    </xdr:to>
    <xdr:sp macro="" textlink="">
      <xdr:nvSpPr>
        <xdr:cNvPr id="82" name="楕円 81"/>
        <xdr:cNvSpPr/>
      </xdr:nvSpPr>
      <xdr:spPr>
        <a:xfrm>
          <a:off x="3312160" y="567182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33</xdr:row>
      <xdr:rowOff>0</xdr:rowOff>
    </xdr:from>
    <xdr:ext cx="530860" cy="253365"/>
    <xdr:sp macro="" textlink="">
      <xdr:nvSpPr>
        <xdr:cNvPr id="83" name="テキスト ボックス 82"/>
        <xdr:cNvSpPr txBox="1"/>
      </xdr:nvSpPr>
      <xdr:spPr>
        <a:xfrm>
          <a:off x="3118485" y="545465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93345</xdr:rowOff>
    </xdr:from>
    <xdr:to xmlns:xdr="http://schemas.openxmlformats.org/drawingml/2006/spreadsheetDrawing">
      <xdr:col>15</xdr:col>
      <xdr:colOff>101600</xdr:colOff>
      <xdr:row>35</xdr:row>
      <xdr:rowOff>24765</xdr:rowOff>
    </xdr:to>
    <xdr:sp macro="" textlink="">
      <xdr:nvSpPr>
        <xdr:cNvPr id="84" name="楕円 83"/>
        <xdr:cNvSpPr/>
      </xdr:nvSpPr>
      <xdr:spPr>
        <a:xfrm>
          <a:off x="2514600" y="571309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33</xdr:row>
      <xdr:rowOff>40640</xdr:rowOff>
    </xdr:from>
    <xdr:ext cx="531495" cy="253365"/>
    <xdr:sp macro="" textlink="">
      <xdr:nvSpPr>
        <xdr:cNvPr id="85" name="テキスト ボックス 84"/>
        <xdr:cNvSpPr txBox="1"/>
      </xdr:nvSpPr>
      <xdr:spPr>
        <a:xfrm>
          <a:off x="2343785" y="549529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89,507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99060</xdr:rowOff>
    </xdr:from>
    <xdr:to xmlns:xdr="http://schemas.openxmlformats.org/drawingml/2006/spreadsheetDrawing">
      <xdr:col>10</xdr:col>
      <xdr:colOff>165100</xdr:colOff>
      <xdr:row>35</xdr:row>
      <xdr:rowOff>31115</xdr:rowOff>
    </xdr:to>
    <xdr:sp macro="" textlink="">
      <xdr:nvSpPr>
        <xdr:cNvPr id="86" name="楕円 85"/>
        <xdr:cNvSpPr/>
      </xdr:nvSpPr>
      <xdr:spPr>
        <a:xfrm>
          <a:off x="1739900" y="571881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33</xdr:row>
      <xdr:rowOff>47625</xdr:rowOff>
    </xdr:from>
    <xdr:ext cx="534670" cy="250190"/>
    <xdr:sp macro="" textlink="">
      <xdr:nvSpPr>
        <xdr:cNvPr id="87" name="テキスト ボックス 86"/>
        <xdr:cNvSpPr txBox="1"/>
      </xdr:nvSpPr>
      <xdr:spPr>
        <a:xfrm>
          <a:off x="1546225" y="550227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133985</xdr:rowOff>
    </xdr:from>
    <xdr:to xmlns:xdr="http://schemas.openxmlformats.org/drawingml/2006/spreadsheetDrawing">
      <xdr:col>6</xdr:col>
      <xdr:colOff>38100</xdr:colOff>
      <xdr:row>35</xdr:row>
      <xdr:rowOff>66040</xdr:rowOff>
    </xdr:to>
    <xdr:sp macro="" textlink="">
      <xdr:nvSpPr>
        <xdr:cNvPr id="88" name="楕円 87"/>
        <xdr:cNvSpPr/>
      </xdr:nvSpPr>
      <xdr:spPr>
        <a:xfrm>
          <a:off x="965200" y="5753735"/>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33</xdr:row>
      <xdr:rowOff>81915</xdr:rowOff>
    </xdr:from>
    <xdr:ext cx="530860" cy="253365"/>
    <xdr:sp macro="" textlink="">
      <xdr:nvSpPr>
        <xdr:cNvPr id="89" name="テキスト ボックス 88"/>
        <xdr:cNvSpPr txBox="1"/>
      </xdr:nvSpPr>
      <xdr:spPr>
        <a:xfrm>
          <a:off x="771525" y="553656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macro="" textlink="">
      <xdr:nvSpPr>
        <xdr:cNvPr id="90" name="正方形/長方形 89"/>
        <xdr:cNvSpPr/>
      </xdr:nvSpPr>
      <xdr:spPr>
        <a:xfrm>
          <a:off x="670560" y="7161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macro="" textlink="">
      <xdr:nvSpPr>
        <xdr:cNvPr id="91" name="正方形/長方形 90"/>
        <xdr:cNvSpPr/>
      </xdr:nvSpPr>
      <xdr:spPr>
        <a:xfrm>
          <a:off x="79756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79756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macro="" textlink="">
      <xdr:nvSpPr>
        <xdr:cNvPr id="93" name="正方形/長方形 92"/>
        <xdr:cNvSpPr/>
      </xdr:nvSpPr>
      <xdr:spPr>
        <a:xfrm>
          <a:off x="16764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6764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macro="" textlink="">
      <xdr:nvSpPr>
        <xdr:cNvPr id="95" name="正方形/長方形 94"/>
        <xdr:cNvSpPr/>
      </xdr:nvSpPr>
      <xdr:spPr>
        <a:xfrm>
          <a:off x="26822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6822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97" name="正方形/長方形 96"/>
        <xdr:cNvSpPr/>
      </xdr:nvSpPr>
      <xdr:spPr>
        <a:xfrm>
          <a:off x="670560" y="7955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6710" cy="220345"/>
    <xdr:sp macro="" textlink="">
      <xdr:nvSpPr>
        <xdr:cNvPr id="98" name="テキスト ボックス 97"/>
        <xdr:cNvSpPr txBox="1"/>
      </xdr:nvSpPr>
      <xdr:spPr>
        <a:xfrm>
          <a:off x="655320" y="7771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99" name="直線コネクタ 98"/>
        <xdr:cNvCxnSpPr/>
      </xdr:nvCxnSpPr>
      <xdr:spPr>
        <a:xfrm>
          <a:off x="670560" y="10158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109220</xdr:rowOff>
    </xdr:from>
    <xdr:ext cx="245745" cy="250190"/>
    <xdr:sp macro="" textlink="">
      <xdr:nvSpPr>
        <xdr:cNvPr id="100" name="テキスト ボックス 99"/>
        <xdr:cNvSpPr txBox="1"/>
      </xdr:nvSpPr>
      <xdr:spPr>
        <a:xfrm>
          <a:off x="467360" y="1002157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43180</xdr:rowOff>
    </xdr:from>
    <xdr:to xmlns:xdr="http://schemas.openxmlformats.org/drawingml/2006/spreadsheetDrawing">
      <xdr:col>28</xdr:col>
      <xdr:colOff>114300</xdr:colOff>
      <xdr:row>59</xdr:row>
      <xdr:rowOff>43180</xdr:rowOff>
    </xdr:to>
    <xdr:cxnSp macro="">
      <xdr:nvCxnSpPr>
        <xdr:cNvPr id="101" name="直線コネクタ 100"/>
        <xdr:cNvCxnSpPr/>
      </xdr:nvCxnSpPr>
      <xdr:spPr>
        <a:xfrm>
          <a:off x="670560" y="9790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72390</xdr:rowOff>
    </xdr:from>
    <xdr:ext cx="530860" cy="250190"/>
    <xdr:sp macro="" textlink="">
      <xdr:nvSpPr>
        <xdr:cNvPr id="102" name="テキスト ボックス 101"/>
        <xdr:cNvSpPr txBox="1"/>
      </xdr:nvSpPr>
      <xdr:spPr>
        <a:xfrm>
          <a:off x="207645" y="965454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103" name="直線コネクタ 102"/>
        <xdr:cNvCxnSpPr/>
      </xdr:nvCxnSpPr>
      <xdr:spPr>
        <a:xfrm>
          <a:off x="670560" y="9422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34925</xdr:rowOff>
    </xdr:from>
    <xdr:ext cx="594995" cy="250190"/>
    <xdr:sp macro="" textlink="">
      <xdr:nvSpPr>
        <xdr:cNvPr id="104" name="テキスト ボックス 103"/>
        <xdr:cNvSpPr txBox="1"/>
      </xdr:nvSpPr>
      <xdr:spPr>
        <a:xfrm>
          <a:off x="166370" y="9286875"/>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136525</xdr:rowOff>
    </xdr:from>
    <xdr:to xmlns:xdr="http://schemas.openxmlformats.org/drawingml/2006/spreadsheetDrawing">
      <xdr:col>28</xdr:col>
      <xdr:colOff>114300</xdr:colOff>
      <xdr:row>54</xdr:row>
      <xdr:rowOff>136525</xdr:rowOff>
    </xdr:to>
    <xdr:cxnSp macro="">
      <xdr:nvCxnSpPr>
        <xdr:cNvPr id="105" name="直線コネクタ 104"/>
        <xdr:cNvCxnSpPr/>
      </xdr:nvCxnSpPr>
      <xdr:spPr>
        <a:xfrm>
          <a:off x="670560" y="9058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165100</xdr:rowOff>
    </xdr:from>
    <xdr:ext cx="594995" cy="250190"/>
    <xdr:sp macro="" textlink="">
      <xdr:nvSpPr>
        <xdr:cNvPr id="106" name="テキスト ボックス 105"/>
        <xdr:cNvSpPr txBox="1"/>
      </xdr:nvSpPr>
      <xdr:spPr>
        <a:xfrm>
          <a:off x="166370" y="892175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99060</xdr:rowOff>
    </xdr:from>
    <xdr:to xmlns:xdr="http://schemas.openxmlformats.org/drawingml/2006/spreadsheetDrawing">
      <xdr:col>28</xdr:col>
      <xdr:colOff>114300</xdr:colOff>
      <xdr:row>52</xdr:row>
      <xdr:rowOff>99060</xdr:rowOff>
    </xdr:to>
    <xdr:cxnSp macro="">
      <xdr:nvCxnSpPr>
        <xdr:cNvPr id="107" name="直線コネクタ 106"/>
        <xdr:cNvCxnSpPr/>
      </xdr:nvCxnSpPr>
      <xdr:spPr>
        <a:xfrm>
          <a:off x="670560" y="8690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128270</xdr:rowOff>
    </xdr:from>
    <xdr:ext cx="594995" cy="249555"/>
    <xdr:sp macro="" textlink="">
      <xdr:nvSpPr>
        <xdr:cNvPr id="108" name="テキスト ボックス 107"/>
        <xdr:cNvSpPr txBox="1"/>
      </xdr:nvSpPr>
      <xdr:spPr>
        <a:xfrm>
          <a:off x="166370" y="855472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61595</xdr:rowOff>
    </xdr:from>
    <xdr:to xmlns:xdr="http://schemas.openxmlformats.org/drawingml/2006/spreadsheetDrawing">
      <xdr:col>28</xdr:col>
      <xdr:colOff>114300</xdr:colOff>
      <xdr:row>50</xdr:row>
      <xdr:rowOff>61595</xdr:rowOff>
    </xdr:to>
    <xdr:cxnSp macro="">
      <xdr:nvCxnSpPr>
        <xdr:cNvPr id="109" name="直線コネクタ 108"/>
        <xdr:cNvCxnSpPr/>
      </xdr:nvCxnSpPr>
      <xdr:spPr>
        <a:xfrm>
          <a:off x="670560" y="8322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90805</xdr:rowOff>
    </xdr:from>
    <xdr:ext cx="594995" cy="249555"/>
    <xdr:sp macro="" textlink="">
      <xdr:nvSpPr>
        <xdr:cNvPr id="110" name="テキスト ボックス 109"/>
        <xdr:cNvSpPr txBox="1"/>
      </xdr:nvSpPr>
      <xdr:spPr>
        <a:xfrm>
          <a:off x="166370" y="818705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1" name="直線コネクタ 110"/>
        <xdr:cNvCxnSpPr/>
      </xdr:nvCxnSpPr>
      <xdr:spPr>
        <a:xfrm>
          <a:off x="670560" y="7955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53340</xdr:rowOff>
    </xdr:from>
    <xdr:ext cx="594995" cy="249555"/>
    <xdr:sp macro="" textlink="">
      <xdr:nvSpPr>
        <xdr:cNvPr id="112" name="テキスト ボックス 111"/>
        <xdr:cNvSpPr txBox="1"/>
      </xdr:nvSpPr>
      <xdr:spPr>
        <a:xfrm>
          <a:off x="166370" y="7819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113" name="物件費グラフ枠"/>
        <xdr:cNvSpPr/>
      </xdr:nvSpPr>
      <xdr:spPr>
        <a:xfrm>
          <a:off x="670560" y="7955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108585</xdr:rowOff>
    </xdr:from>
    <xdr:to xmlns:xdr="http://schemas.openxmlformats.org/drawingml/2006/spreadsheetDrawing">
      <xdr:col>24</xdr:col>
      <xdr:colOff>62865</xdr:colOff>
      <xdr:row>58</xdr:row>
      <xdr:rowOff>161925</xdr:rowOff>
    </xdr:to>
    <xdr:cxnSp macro="">
      <xdr:nvCxnSpPr>
        <xdr:cNvPr id="114" name="直線コネクタ 113"/>
        <xdr:cNvCxnSpPr/>
      </xdr:nvCxnSpPr>
      <xdr:spPr>
        <a:xfrm flipV="1">
          <a:off x="4084955" y="8535035"/>
          <a:ext cx="1270" cy="1209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165100</xdr:rowOff>
    </xdr:from>
    <xdr:ext cx="534670" cy="250190"/>
    <xdr:sp macro="" textlink="">
      <xdr:nvSpPr>
        <xdr:cNvPr id="115" name="物件費最小値テキスト"/>
        <xdr:cNvSpPr txBox="1"/>
      </xdr:nvSpPr>
      <xdr:spPr>
        <a:xfrm>
          <a:off x="4137660" y="974725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161925</xdr:rowOff>
    </xdr:from>
    <xdr:to xmlns:xdr="http://schemas.openxmlformats.org/drawingml/2006/spreadsheetDrawing">
      <xdr:col>24</xdr:col>
      <xdr:colOff>152400</xdr:colOff>
      <xdr:row>58</xdr:row>
      <xdr:rowOff>161925</xdr:rowOff>
    </xdr:to>
    <xdr:cxnSp macro="">
      <xdr:nvCxnSpPr>
        <xdr:cNvPr id="116" name="直線コネクタ 115"/>
        <xdr:cNvCxnSpPr/>
      </xdr:nvCxnSpPr>
      <xdr:spPr>
        <a:xfrm>
          <a:off x="4020820" y="97440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56515</xdr:rowOff>
    </xdr:from>
    <xdr:ext cx="598805" cy="252730"/>
    <xdr:sp macro="" textlink="">
      <xdr:nvSpPr>
        <xdr:cNvPr id="117" name="物件費最大値テキスト"/>
        <xdr:cNvSpPr txBox="1"/>
      </xdr:nvSpPr>
      <xdr:spPr>
        <a:xfrm>
          <a:off x="4137660" y="831786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221,289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108585</xdr:rowOff>
    </xdr:from>
    <xdr:to xmlns:xdr="http://schemas.openxmlformats.org/drawingml/2006/spreadsheetDrawing">
      <xdr:col>24</xdr:col>
      <xdr:colOff>152400</xdr:colOff>
      <xdr:row>51</xdr:row>
      <xdr:rowOff>108585</xdr:rowOff>
    </xdr:to>
    <xdr:cxnSp macro="">
      <xdr:nvCxnSpPr>
        <xdr:cNvPr id="118" name="直線コネクタ 117"/>
        <xdr:cNvCxnSpPr/>
      </xdr:nvCxnSpPr>
      <xdr:spPr>
        <a:xfrm>
          <a:off x="4020820" y="85350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167640</xdr:colOff>
      <xdr:row>58</xdr:row>
      <xdr:rowOff>22860</xdr:rowOff>
    </xdr:from>
    <xdr:to xmlns:xdr="http://schemas.openxmlformats.org/drawingml/2006/spreadsheetDrawing">
      <xdr:col>24</xdr:col>
      <xdr:colOff>63500</xdr:colOff>
      <xdr:row>58</xdr:row>
      <xdr:rowOff>37465</xdr:rowOff>
    </xdr:to>
    <xdr:cxnSp macro="">
      <xdr:nvCxnSpPr>
        <xdr:cNvPr id="119" name="直線コネクタ 118"/>
        <xdr:cNvCxnSpPr/>
      </xdr:nvCxnSpPr>
      <xdr:spPr>
        <a:xfrm flipV="1">
          <a:off x="3352800" y="9605010"/>
          <a:ext cx="73406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31115</xdr:rowOff>
    </xdr:from>
    <xdr:ext cx="534670" cy="250190"/>
    <xdr:sp macro="" textlink="">
      <xdr:nvSpPr>
        <xdr:cNvPr id="120" name="物件費平均値テキスト"/>
        <xdr:cNvSpPr txBox="1"/>
      </xdr:nvSpPr>
      <xdr:spPr>
        <a:xfrm>
          <a:off x="4137660" y="928306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8255</xdr:rowOff>
    </xdr:from>
    <xdr:to xmlns:xdr="http://schemas.openxmlformats.org/drawingml/2006/spreadsheetDrawing">
      <xdr:col>24</xdr:col>
      <xdr:colOff>114300</xdr:colOff>
      <xdr:row>57</xdr:row>
      <xdr:rowOff>107950</xdr:rowOff>
    </xdr:to>
    <xdr:sp macro="" textlink="">
      <xdr:nvSpPr>
        <xdr:cNvPr id="121" name="フローチャート: 判断 120"/>
        <xdr:cNvSpPr/>
      </xdr:nvSpPr>
      <xdr:spPr>
        <a:xfrm>
          <a:off x="4036060" y="94253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8890</xdr:rowOff>
    </xdr:from>
    <xdr:to xmlns:xdr="http://schemas.openxmlformats.org/drawingml/2006/spreadsheetDrawing">
      <xdr:col>19</xdr:col>
      <xdr:colOff>167640</xdr:colOff>
      <xdr:row>58</xdr:row>
      <xdr:rowOff>37465</xdr:rowOff>
    </xdr:to>
    <xdr:cxnSp macro="">
      <xdr:nvCxnSpPr>
        <xdr:cNvPr id="122" name="直線コネクタ 121"/>
        <xdr:cNvCxnSpPr/>
      </xdr:nvCxnSpPr>
      <xdr:spPr>
        <a:xfrm>
          <a:off x="2565400" y="9591040"/>
          <a:ext cx="7874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67945</xdr:rowOff>
    </xdr:from>
    <xdr:to xmlns:xdr="http://schemas.openxmlformats.org/drawingml/2006/spreadsheetDrawing">
      <xdr:col>20</xdr:col>
      <xdr:colOff>38100</xdr:colOff>
      <xdr:row>57</xdr:row>
      <xdr:rowOff>165100</xdr:rowOff>
    </xdr:to>
    <xdr:sp macro="" textlink="">
      <xdr:nvSpPr>
        <xdr:cNvPr id="123" name="フローチャート: 判断 122"/>
        <xdr:cNvSpPr/>
      </xdr:nvSpPr>
      <xdr:spPr>
        <a:xfrm>
          <a:off x="3312160" y="948499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15875</xdr:rowOff>
    </xdr:from>
    <xdr:ext cx="530860" cy="250190"/>
    <xdr:sp macro="" textlink="">
      <xdr:nvSpPr>
        <xdr:cNvPr id="124" name="テキスト ボックス 123"/>
        <xdr:cNvSpPr txBox="1"/>
      </xdr:nvSpPr>
      <xdr:spPr>
        <a:xfrm>
          <a:off x="3118485" y="9267825"/>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8890</xdr:rowOff>
    </xdr:from>
    <xdr:to xmlns:xdr="http://schemas.openxmlformats.org/drawingml/2006/spreadsheetDrawing">
      <xdr:col>15</xdr:col>
      <xdr:colOff>50800</xdr:colOff>
      <xdr:row>58</xdr:row>
      <xdr:rowOff>42545</xdr:rowOff>
    </xdr:to>
    <xdr:cxnSp macro="">
      <xdr:nvCxnSpPr>
        <xdr:cNvPr id="125" name="直線コネクタ 124"/>
        <xdr:cNvCxnSpPr/>
      </xdr:nvCxnSpPr>
      <xdr:spPr>
        <a:xfrm flipV="1">
          <a:off x="1790700" y="9591040"/>
          <a:ext cx="7747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48895</xdr:rowOff>
    </xdr:from>
    <xdr:to xmlns:xdr="http://schemas.openxmlformats.org/drawingml/2006/spreadsheetDrawing">
      <xdr:col>15</xdr:col>
      <xdr:colOff>101600</xdr:colOff>
      <xdr:row>57</xdr:row>
      <xdr:rowOff>147955</xdr:rowOff>
    </xdr:to>
    <xdr:sp macro="" textlink="">
      <xdr:nvSpPr>
        <xdr:cNvPr id="126" name="フローチャート: 判断 125"/>
        <xdr:cNvSpPr/>
      </xdr:nvSpPr>
      <xdr:spPr>
        <a:xfrm>
          <a:off x="2514600" y="9465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163830</xdr:rowOff>
    </xdr:from>
    <xdr:ext cx="531495" cy="249555"/>
    <xdr:sp macro="" textlink="">
      <xdr:nvSpPr>
        <xdr:cNvPr id="127" name="テキスト ボックス 126"/>
        <xdr:cNvSpPr txBox="1"/>
      </xdr:nvSpPr>
      <xdr:spPr>
        <a:xfrm>
          <a:off x="2343785" y="925068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167640</xdr:colOff>
      <xdr:row>58</xdr:row>
      <xdr:rowOff>42545</xdr:rowOff>
    </xdr:from>
    <xdr:to xmlns:xdr="http://schemas.openxmlformats.org/drawingml/2006/spreadsheetDrawing">
      <xdr:col>10</xdr:col>
      <xdr:colOff>114300</xdr:colOff>
      <xdr:row>58</xdr:row>
      <xdr:rowOff>81280</xdr:rowOff>
    </xdr:to>
    <xdr:cxnSp macro="">
      <xdr:nvCxnSpPr>
        <xdr:cNvPr id="128" name="直線コネクタ 127"/>
        <xdr:cNvCxnSpPr/>
      </xdr:nvCxnSpPr>
      <xdr:spPr>
        <a:xfrm flipV="1">
          <a:off x="1005840" y="9624695"/>
          <a:ext cx="78486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100965</xdr:rowOff>
    </xdr:from>
    <xdr:to xmlns:xdr="http://schemas.openxmlformats.org/drawingml/2006/spreadsheetDrawing">
      <xdr:col>10</xdr:col>
      <xdr:colOff>165100</xdr:colOff>
      <xdr:row>58</xdr:row>
      <xdr:rowOff>33020</xdr:rowOff>
    </xdr:to>
    <xdr:sp macro="" textlink="">
      <xdr:nvSpPr>
        <xdr:cNvPr id="129" name="フローチャート: 判断 128"/>
        <xdr:cNvSpPr/>
      </xdr:nvSpPr>
      <xdr:spPr>
        <a:xfrm>
          <a:off x="1739900" y="951801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50165</xdr:rowOff>
    </xdr:from>
    <xdr:ext cx="534670" cy="249555"/>
    <xdr:sp macro="" textlink="">
      <xdr:nvSpPr>
        <xdr:cNvPr id="130" name="テキスト ボックス 129"/>
        <xdr:cNvSpPr txBox="1"/>
      </xdr:nvSpPr>
      <xdr:spPr>
        <a:xfrm>
          <a:off x="1546225" y="930211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151130</xdr:rowOff>
    </xdr:from>
    <xdr:to xmlns:xdr="http://schemas.openxmlformats.org/drawingml/2006/spreadsheetDrawing">
      <xdr:col>6</xdr:col>
      <xdr:colOff>38100</xdr:colOff>
      <xdr:row>58</xdr:row>
      <xdr:rowOff>83185</xdr:rowOff>
    </xdr:to>
    <xdr:sp macro="" textlink="">
      <xdr:nvSpPr>
        <xdr:cNvPr id="131" name="フローチャート: 判断 130"/>
        <xdr:cNvSpPr/>
      </xdr:nvSpPr>
      <xdr:spPr>
        <a:xfrm>
          <a:off x="965200" y="9568180"/>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99060</xdr:rowOff>
    </xdr:from>
    <xdr:ext cx="530860" cy="253365"/>
    <xdr:sp macro="" textlink="">
      <xdr:nvSpPr>
        <xdr:cNvPr id="132" name="テキスト ボックス 131"/>
        <xdr:cNvSpPr txBox="1"/>
      </xdr:nvSpPr>
      <xdr:spPr>
        <a:xfrm>
          <a:off x="771525" y="935101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macro="" textlink="">
      <xdr:nvSpPr>
        <xdr:cNvPr id="133" name="テキスト ボックス 132"/>
        <xdr:cNvSpPr txBox="1"/>
      </xdr:nvSpPr>
      <xdr:spPr>
        <a:xfrm>
          <a:off x="391922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167640</xdr:colOff>
      <xdr:row>61</xdr:row>
      <xdr:rowOff>78105</xdr:rowOff>
    </xdr:from>
    <xdr:ext cx="762000" cy="253365"/>
    <xdr:sp macro="" textlink="">
      <xdr:nvSpPr>
        <xdr:cNvPr id="134" name="テキスト ボックス 133"/>
        <xdr:cNvSpPr txBox="1"/>
      </xdr:nvSpPr>
      <xdr:spPr>
        <a:xfrm>
          <a:off x="31851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58825" cy="253365"/>
    <xdr:sp macro="" textlink="">
      <xdr:nvSpPr>
        <xdr:cNvPr id="135" name="テキスト ボックス 134"/>
        <xdr:cNvSpPr txBox="1"/>
      </xdr:nvSpPr>
      <xdr:spPr>
        <a:xfrm>
          <a:off x="239776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2000" cy="253365"/>
    <xdr:sp macro="" textlink="">
      <xdr:nvSpPr>
        <xdr:cNvPr id="136" name="テキスト ボックス 135"/>
        <xdr:cNvSpPr txBox="1"/>
      </xdr:nvSpPr>
      <xdr:spPr>
        <a:xfrm>
          <a:off x="16230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167640</xdr:colOff>
      <xdr:row>61</xdr:row>
      <xdr:rowOff>78105</xdr:rowOff>
    </xdr:from>
    <xdr:ext cx="762000" cy="253365"/>
    <xdr:sp macro="" textlink="">
      <xdr:nvSpPr>
        <xdr:cNvPr id="137" name="テキスト ボックス 136"/>
        <xdr:cNvSpPr txBox="1"/>
      </xdr:nvSpPr>
      <xdr:spPr>
        <a:xfrm>
          <a:off x="8382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140970</xdr:rowOff>
    </xdr:from>
    <xdr:to xmlns:xdr="http://schemas.openxmlformats.org/drawingml/2006/spreadsheetDrawing">
      <xdr:col>24</xdr:col>
      <xdr:colOff>114300</xdr:colOff>
      <xdr:row>58</xdr:row>
      <xdr:rowOff>73025</xdr:rowOff>
    </xdr:to>
    <xdr:sp macro="" textlink="">
      <xdr:nvSpPr>
        <xdr:cNvPr id="138" name="楕円 137"/>
        <xdr:cNvSpPr/>
      </xdr:nvSpPr>
      <xdr:spPr>
        <a:xfrm>
          <a:off x="4036060" y="955802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119380</xdr:rowOff>
    </xdr:from>
    <xdr:ext cx="534670" cy="252730"/>
    <xdr:sp macro="" textlink="">
      <xdr:nvSpPr>
        <xdr:cNvPr id="139" name="物件費該当値テキスト"/>
        <xdr:cNvSpPr txBox="1"/>
      </xdr:nvSpPr>
      <xdr:spPr>
        <a:xfrm>
          <a:off x="4137660" y="95364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154940</xdr:rowOff>
    </xdr:from>
    <xdr:to xmlns:xdr="http://schemas.openxmlformats.org/drawingml/2006/spreadsheetDrawing">
      <xdr:col>20</xdr:col>
      <xdr:colOff>38100</xdr:colOff>
      <xdr:row>58</xdr:row>
      <xdr:rowOff>86995</xdr:rowOff>
    </xdr:to>
    <xdr:sp macro="" textlink="">
      <xdr:nvSpPr>
        <xdr:cNvPr id="140" name="楕円 139"/>
        <xdr:cNvSpPr/>
      </xdr:nvSpPr>
      <xdr:spPr>
        <a:xfrm>
          <a:off x="3312160" y="957199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78105</xdr:rowOff>
    </xdr:from>
    <xdr:ext cx="530860" cy="253365"/>
    <xdr:sp macro="" textlink="">
      <xdr:nvSpPr>
        <xdr:cNvPr id="141" name="テキスト ボックス 140"/>
        <xdr:cNvSpPr txBox="1"/>
      </xdr:nvSpPr>
      <xdr:spPr>
        <a:xfrm>
          <a:off x="3118485" y="966025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127635</xdr:rowOff>
    </xdr:from>
    <xdr:to xmlns:xdr="http://schemas.openxmlformats.org/drawingml/2006/spreadsheetDrawing">
      <xdr:col>15</xdr:col>
      <xdr:colOff>101600</xdr:colOff>
      <xdr:row>58</xdr:row>
      <xdr:rowOff>59055</xdr:rowOff>
    </xdr:to>
    <xdr:sp macro="" textlink="">
      <xdr:nvSpPr>
        <xdr:cNvPr id="142" name="楕円 141"/>
        <xdr:cNvSpPr/>
      </xdr:nvSpPr>
      <xdr:spPr>
        <a:xfrm>
          <a:off x="2514600" y="95446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50800</xdr:rowOff>
    </xdr:from>
    <xdr:ext cx="531495" cy="249555"/>
    <xdr:sp macro="" textlink="">
      <xdr:nvSpPr>
        <xdr:cNvPr id="143" name="テキスト ボックス 142"/>
        <xdr:cNvSpPr txBox="1"/>
      </xdr:nvSpPr>
      <xdr:spPr>
        <a:xfrm>
          <a:off x="2343785" y="963295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161290</xdr:rowOff>
    </xdr:from>
    <xdr:to xmlns:xdr="http://schemas.openxmlformats.org/drawingml/2006/spreadsheetDrawing">
      <xdr:col>10</xdr:col>
      <xdr:colOff>165100</xdr:colOff>
      <xdr:row>58</xdr:row>
      <xdr:rowOff>92710</xdr:rowOff>
    </xdr:to>
    <xdr:sp macro="" textlink="">
      <xdr:nvSpPr>
        <xdr:cNvPr id="144" name="楕円 143"/>
        <xdr:cNvSpPr/>
      </xdr:nvSpPr>
      <xdr:spPr>
        <a:xfrm>
          <a:off x="1739900" y="957834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84455</xdr:rowOff>
    </xdr:from>
    <xdr:ext cx="534670" cy="249555"/>
    <xdr:sp macro="" textlink="">
      <xdr:nvSpPr>
        <xdr:cNvPr id="145" name="テキスト ボックス 144"/>
        <xdr:cNvSpPr txBox="1"/>
      </xdr:nvSpPr>
      <xdr:spPr>
        <a:xfrm>
          <a:off x="1546225" y="966660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31750</xdr:rowOff>
    </xdr:from>
    <xdr:to xmlns:xdr="http://schemas.openxmlformats.org/drawingml/2006/spreadsheetDrawing">
      <xdr:col>6</xdr:col>
      <xdr:colOff>38100</xdr:colOff>
      <xdr:row>58</xdr:row>
      <xdr:rowOff>130810</xdr:rowOff>
    </xdr:to>
    <xdr:sp macro="" textlink="">
      <xdr:nvSpPr>
        <xdr:cNvPr id="146" name="楕円 145"/>
        <xdr:cNvSpPr/>
      </xdr:nvSpPr>
      <xdr:spPr>
        <a:xfrm>
          <a:off x="965200" y="961390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122555</xdr:rowOff>
    </xdr:from>
    <xdr:ext cx="530860" cy="248920"/>
    <xdr:sp macro="" textlink="">
      <xdr:nvSpPr>
        <xdr:cNvPr id="147" name="テキスト ボックス 146"/>
        <xdr:cNvSpPr txBox="1"/>
      </xdr:nvSpPr>
      <xdr:spPr>
        <a:xfrm>
          <a:off x="771525" y="9704705"/>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macro="" textlink="">
      <xdr:nvSpPr>
        <xdr:cNvPr id="148" name="正方形/長方形 147"/>
        <xdr:cNvSpPr/>
      </xdr:nvSpPr>
      <xdr:spPr>
        <a:xfrm>
          <a:off x="670560" y="10463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macro="" textlink="">
      <xdr:nvSpPr>
        <xdr:cNvPr id="149" name="正方形/長方形 148"/>
        <xdr:cNvSpPr/>
      </xdr:nvSpPr>
      <xdr:spPr>
        <a:xfrm>
          <a:off x="79756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79756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macro="" textlink="">
      <xdr:nvSpPr>
        <xdr:cNvPr id="151" name="正方形/長方形 150"/>
        <xdr:cNvSpPr/>
      </xdr:nvSpPr>
      <xdr:spPr>
        <a:xfrm>
          <a:off x="16764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6764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macro="" textlink="">
      <xdr:nvSpPr>
        <xdr:cNvPr id="153" name="正方形/長方形 152"/>
        <xdr:cNvSpPr/>
      </xdr:nvSpPr>
      <xdr:spPr>
        <a:xfrm>
          <a:off x="26822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26822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55" name="正方形/長方形 154"/>
        <xdr:cNvSpPr/>
      </xdr:nvSpPr>
      <xdr:spPr>
        <a:xfrm>
          <a:off x="670560" y="11257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6710" cy="220345"/>
    <xdr:sp macro="" textlink="">
      <xdr:nvSpPr>
        <xdr:cNvPr id="156" name="テキスト ボックス 155"/>
        <xdr:cNvSpPr txBox="1"/>
      </xdr:nvSpPr>
      <xdr:spPr>
        <a:xfrm>
          <a:off x="655320" y="11073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57" name="直線コネクタ 156"/>
        <xdr:cNvCxnSpPr/>
      </xdr:nvCxnSpPr>
      <xdr:spPr>
        <a:xfrm>
          <a:off x="670560" y="13460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43180</xdr:rowOff>
    </xdr:from>
    <xdr:to xmlns:xdr="http://schemas.openxmlformats.org/drawingml/2006/spreadsheetDrawing">
      <xdr:col>28</xdr:col>
      <xdr:colOff>114300</xdr:colOff>
      <xdr:row>79</xdr:row>
      <xdr:rowOff>43180</xdr:rowOff>
    </xdr:to>
    <xdr:cxnSp macro="">
      <xdr:nvCxnSpPr>
        <xdr:cNvPr id="158" name="直線コネクタ 157"/>
        <xdr:cNvCxnSpPr/>
      </xdr:nvCxnSpPr>
      <xdr:spPr>
        <a:xfrm>
          <a:off x="670560" y="13092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72390</xdr:rowOff>
    </xdr:from>
    <xdr:ext cx="245745" cy="250190"/>
    <xdr:sp macro="" textlink="">
      <xdr:nvSpPr>
        <xdr:cNvPr id="159" name="テキスト ボックス 158"/>
        <xdr:cNvSpPr txBox="1"/>
      </xdr:nvSpPr>
      <xdr:spPr>
        <a:xfrm>
          <a:off x="467360" y="1295654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60" name="直線コネクタ 159"/>
        <xdr:cNvCxnSpPr/>
      </xdr:nvCxnSpPr>
      <xdr:spPr>
        <a:xfrm>
          <a:off x="670560" y="12724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34925</xdr:rowOff>
    </xdr:from>
    <xdr:ext cx="530860" cy="250190"/>
    <xdr:sp macro="" textlink="">
      <xdr:nvSpPr>
        <xdr:cNvPr id="161" name="テキスト ボックス 160"/>
        <xdr:cNvSpPr txBox="1"/>
      </xdr:nvSpPr>
      <xdr:spPr>
        <a:xfrm>
          <a:off x="207645" y="12588875"/>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136525</xdr:rowOff>
    </xdr:from>
    <xdr:to xmlns:xdr="http://schemas.openxmlformats.org/drawingml/2006/spreadsheetDrawing">
      <xdr:col>28</xdr:col>
      <xdr:colOff>114300</xdr:colOff>
      <xdr:row>74</xdr:row>
      <xdr:rowOff>136525</xdr:rowOff>
    </xdr:to>
    <xdr:cxnSp macro="">
      <xdr:nvCxnSpPr>
        <xdr:cNvPr id="162" name="直線コネクタ 161"/>
        <xdr:cNvCxnSpPr/>
      </xdr:nvCxnSpPr>
      <xdr:spPr>
        <a:xfrm>
          <a:off x="670560" y="12360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165100</xdr:rowOff>
    </xdr:from>
    <xdr:ext cx="530860" cy="250190"/>
    <xdr:sp macro="" textlink="">
      <xdr:nvSpPr>
        <xdr:cNvPr id="163" name="テキスト ボックス 162"/>
        <xdr:cNvSpPr txBox="1"/>
      </xdr:nvSpPr>
      <xdr:spPr>
        <a:xfrm>
          <a:off x="207645" y="1222375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99060</xdr:rowOff>
    </xdr:from>
    <xdr:to xmlns:xdr="http://schemas.openxmlformats.org/drawingml/2006/spreadsheetDrawing">
      <xdr:col>28</xdr:col>
      <xdr:colOff>114300</xdr:colOff>
      <xdr:row>72</xdr:row>
      <xdr:rowOff>99060</xdr:rowOff>
    </xdr:to>
    <xdr:cxnSp macro="">
      <xdr:nvCxnSpPr>
        <xdr:cNvPr id="164" name="直線コネクタ 163"/>
        <xdr:cNvCxnSpPr/>
      </xdr:nvCxnSpPr>
      <xdr:spPr>
        <a:xfrm>
          <a:off x="670560" y="11992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128270</xdr:rowOff>
    </xdr:from>
    <xdr:ext cx="530860" cy="249555"/>
    <xdr:sp macro="" textlink="">
      <xdr:nvSpPr>
        <xdr:cNvPr id="165" name="テキスト ボックス 164"/>
        <xdr:cNvSpPr txBox="1"/>
      </xdr:nvSpPr>
      <xdr:spPr>
        <a:xfrm>
          <a:off x="207645" y="1185672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61595</xdr:rowOff>
    </xdr:from>
    <xdr:to xmlns:xdr="http://schemas.openxmlformats.org/drawingml/2006/spreadsheetDrawing">
      <xdr:col>28</xdr:col>
      <xdr:colOff>114300</xdr:colOff>
      <xdr:row>70</xdr:row>
      <xdr:rowOff>61595</xdr:rowOff>
    </xdr:to>
    <xdr:cxnSp macro="">
      <xdr:nvCxnSpPr>
        <xdr:cNvPr id="166" name="直線コネクタ 165"/>
        <xdr:cNvCxnSpPr/>
      </xdr:nvCxnSpPr>
      <xdr:spPr>
        <a:xfrm>
          <a:off x="670560" y="11624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90805</xdr:rowOff>
    </xdr:from>
    <xdr:ext cx="530860" cy="249555"/>
    <xdr:sp macro="" textlink="">
      <xdr:nvSpPr>
        <xdr:cNvPr id="167" name="テキスト ボックス 166"/>
        <xdr:cNvSpPr txBox="1"/>
      </xdr:nvSpPr>
      <xdr:spPr>
        <a:xfrm>
          <a:off x="207645" y="1148905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68" name="直線コネクタ 167"/>
        <xdr:cNvCxnSpPr/>
      </xdr:nvCxnSpPr>
      <xdr:spPr>
        <a:xfrm>
          <a:off x="670560" y="11257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53340</xdr:rowOff>
    </xdr:from>
    <xdr:ext cx="594995" cy="249555"/>
    <xdr:sp macro="" textlink="">
      <xdr:nvSpPr>
        <xdr:cNvPr id="169" name="テキスト ボックス 168"/>
        <xdr:cNvSpPr txBox="1"/>
      </xdr:nvSpPr>
      <xdr:spPr>
        <a:xfrm>
          <a:off x="166370" y="11121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70" name="維持補修費グラフ枠"/>
        <xdr:cNvSpPr/>
      </xdr:nvSpPr>
      <xdr:spPr>
        <a:xfrm>
          <a:off x="670560" y="11257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32385</xdr:rowOff>
    </xdr:from>
    <xdr:to xmlns:xdr="http://schemas.openxmlformats.org/drawingml/2006/spreadsheetDrawing">
      <xdr:col>24</xdr:col>
      <xdr:colOff>62865</xdr:colOff>
      <xdr:row>79</xdr:row>
      <xdr:rowOff>24765</xdr:rowOff>
    </xdr:to>
    <xdr:cxnSp macro="">
      <xdr:nvCxnSpPr>
        <xdr:cNvPr id="171" name="直線コネクタ 170"/>
        <xdr:cNvCxnSpPr/>
      </xdr:nvCxnSpPr>
      <xdr:spPr>
        <a:xfrm flipV="1">
          <a:off x="4084955" y="11595735"/>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28575</xdr:rowOff>
    </xdr:from>
    <xdr:ext cx="469900" cy="249555"/>
    <xdr:sp macro="" textlink="">
      <xdr:nvSpPr>
        <xdr:cNvPr id="172" name="維持補修費最小値テキスト"/>
        <xdr:cNvSpPr txBox="1"/>
      </xdr:nvSpPr>
      <xdr:spPr>
        <a:xfrm>
          <a:off x="4137660" y="130778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24765</xdr:rowOff>
    </xdr:from>
    <xdr:to xmlns:xdr="http://schemas.openxmlformats.org/drawingml/2006/spreadsheetDrawing">
      <xdr:col>24</xdr:col>
      <xdr:colOff>152400</xdr:colOff>
      <xdr:row>79</xdr:row>
      <xdr:rowOff>24765</xdr:rowOff>
    </xdr:to>
    <xdr:cxnSp macro="">
      <xdr:nvCxnSpPr>
        <xdr:cNvPr id="173" name="直線コネクタ 172"/>
        <xdr:cNvCxnSpPr/>
      </xdr:nvCxnSpPr>
      <xdr:spPr>
        <a:xfrm>
          <a:off x="4020820" y="130740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147955</xdr:rowOff>
    </xdr:from>
    <xdr:ext cx="534670" cy="250190"/>
    <xdr:sp macro="" textlink="">
      <xdr:nvSpPr>
        <xdr:cNvPr id="174" name="維持補修費最大値テキスト"/>
        <xdr:cNvSpPr txBox="1"/>
      </xdr:nvSpPr>
      <xdr:spPr>
        <a:xfrm>
          <a:off x="4137660" y="1138110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32385</xdr:rowOff>
    </xdr:from>
    <xdr:to xmlns:xdr="http://schemas.openxmlformats.org/drawingml/2006/spreadsheetDrawing">
      <xdr:col>24</xdr:col>
      <xdr:colOff>152400</xdr:colOff>
      <xdr:row>70</xdr:row>
      <xdr:rowOff>32385</xdr:rowOff>
    </xdr:to>
    <xdr:cxnSp macro="">
      <xdr:nvCxnSpPr>
        <xdr:cNvPr id="175" name="直線コネクタ 174"/>
        <xdr:cNvCxnSpPr/>
      </xdr:nvCxnSpPr>
      <xdr:spPr>
        <a:xfrm>
          <a:off x="4020820" y="115957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167640</xdr:colOff>
      <xdr:row>78</xdr:row>
      <xdr:rowOff>64135</xdr:rowOff>
    </xdr:from>
    <xdr:to xmlns:xdr="http://schemas.openxmlformats.org/drawingml/2006/spreadsheetDrawing">
      <xdr:col>24</xdr:col>
      <xdr:colOff>63500</xdr:colOff>
      <xdr:row>78</xdr:row>
      <xdr:rowOff>70485</xdr:rowOff>
    </xdr:to>
    <xdr:cxnSp macro="">
      <xdr:nvCxnSpPr>
        <xdr:cNvPr id="176" name="直線コネクタ 175"/>
        <xdr:cNvCxnSpPr/>
      </xdr:nvCxnSpPr>
      <xdr:spPr>
        <a:xfrm>
          <a:off x="3352800" y="12948285"/>
          <a:ext cx="7340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156845</xdr:rowOff>
    </xdr:from>
    <xdr:ext cx="534670" cy="252730"/>
    <xdr:sp macro="" textlink="">
      <xdr:nvSpPr>
        <xdr:cNvPr id="177" name="維持補修費平均値テキスト"/>
        <xdr:cNvSpPr txBox="1"/>
      </xdr:nvSpPr>
      <xdr:spPr>
        <a:xfrm>
          <a:off x="4137660" y="1271079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134620</xdr:rowOff>
    </xdr:from>
    <xdr:to xmlns:xdr="http://schemas.openxmlformats.org/drawingml/2006/spreadsheetDrawing">
      <xdr:col>24</xdr:col>
      <xdr:colOff>114300</xdr:colOff>
      <xdr:row>78</xdr:row>
      <xdr:rowOff>66675</xdr:rowOff>
    </xdr:to>
    <xdr:sp macro="" textlink="">
      <xdr:nvSpPr>
        <xdr:cNvPr id="178" name="フローチャート: 判断 177"/>
        <xdr:cNvSpPr/>
      </xdr:nvSpPr>
      <xdr:spPr>
        <a:xfrm>
          <a:off x="4036060" y="1285367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64135</xdr:rowOff>
    </xdr:from>
    <xdr:to xmlns:xdr="http://schemas.openxmlformats.org/drawingml/2006/spreadsheetDrawing">
      <xdr:col>19</xdr:col>
      <xdr:colOff>167640</xdr:colOff>
      <xdr:row>78</xdr:row>
      <xdr:rowOff>100330</xdr:rowOff>
    </xdr:to>
    <xdr:cxnSp macro="">
      <xdr:nvCxnSpPr>
        <xdr:cNvPr id="179" name="直線コネクタ 178"/>
        <xdr:cNvCxnSpPr/>
      </xdr:nvCxnSpPr>
      <xdr:spPr>
        <a:xfrm flipV="1">
          <a:off x="2565400" y="12948285"/>
          <a:ext cx="7874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15875</xdr:rowOff>
    </xdr:from>
    <xdr:to xmlns:xdr="http://schemas.openxmlformats.org/drawingml/2006/spreadsheetDrawing">
      <xdr:col>20</xdr:col>
      <xdr:colOff>38100</xdr:colOff>
      <xdr:row>78</xdr:row>
      <xdr:rowOff>114935</xdr:rowOff>
    </xdr:to>
    <xdr:sp macro="" textlink="">
      <xdr:nvSpPr>
        <xdr:cNvPr id="180" name="フローチャート: 判断 179"/>
        <xdr:cNvSpPr/>
      </xdr:nvSpPr>
      <xdr:spPr>
        <a:xfrm>
          <a:off x="3312160" y="1290002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106680</xdr:rowOff>
    </xdr:from>
    <xdr:ext cx="469900" cy="250190"/>
    <xdr:sp macro="" textlink="">
      <xdr:nvSpPr>
        <xdr:cNvPr id="181" name="テキスト ボックス 180"/>
        <xdr:cNvSpPr txBox="1"/>
      </xdr:nvSpPr>
      <xdr:spPr>
        <a:xfrm>
          <a:off x="3150870" y="1299083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100330</xdr:rowOff>
    </xdr:from>
    <xdr:to xmlns:xdr="http://schemas.openxmlformats.org/drawingml/2006/spreadsheetDrawing">
      <xdr:col>15</xdr:col>
      <xdr:colOff>50800</xdr:colOff>
      <xdr:row>78</xdr:row>
      <xdr:rowOff>111125</xdr:rowOff>
    </xdr:to>
    <xdr:cxnSp macro="">
      <xdr:nvCxnSpPr>
        <xdr:cNvPr id="182" name="直線コネクタ 181"/>
        <xdr:cNvCxnSpPr/>
      </xdr:nvCxnSpPr>
      <xdr:spPr>
        <a:xfrm flipV="1">
          <a:off x="1790700" y="12984480"/>
          <a:ext cx="7747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12700</xdr:rowOff>
    </xdr:from>
    <xdr:to xmlns:xdr="http://schemas.openxmlformats.org/drawingml/2006/spreadsheetDrawing">
      <xdr:col>15</xdr:col>
      <xdr:colOff>101600</xdr:colOff>
      <xdr:row>78</xdr:row>
      <xdr:rowOff>111760</xdr:rowOff>
    </xdr:to>
    <xdr:sp macro="" textlink="">
      <xdr:nvSpPr>
        <xdr:cNvPr id="183" name="フローチャート: 判断 182"/>
        <xdr:cNvSpPr/>
      </xdr:nvSpPr>
      <xdr:spPr>
        <a:xfrm>
          <a:off x="2514600" y="12896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128270</xdr:rowOff>
    </xdr:from>
    <xdr:ext cx="469900" cy="249555"/>
    <xdr:sp macro="" textlink="">
      <xdr:nvSpPr>
        <xdr:cNvPr id="184" name="テキスト ボックス 183"/>
        <xdr:cNvSpPr txBox="1"/>
      </xdr:nvSpPr>
      <xdr:spPr>
        <a:xfrm>
          <a:off x="2353310" y="1268222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167640</xdr:colOff>
      <xdr:row>78</xdr:row>
      <xdr:rowOff>111125</xdr:rowOff>
    </xdr:from>
    <xdr:to xmlns:xdr="http://schemas.openxmlformats.org/drawingml/2006/spreadsheetDrawing">
      <xdr:col>10</xdr:col>
      <xdr:colOff>114300</xdr:colOff>
      <xdr:row>78</xdr:row>
      <xdr:rowOff>121920</xdr:rowOff>
    </xdr:to>
    <xdr:cxnSp macro="">
      <xdr:nvCxnSpPr>
        <xdr:cNvPr id="185" name="直線コネクタ 184"/>
        <xdr:cNvCxnSpPr/>
      </xdr:nvCxnSpPr>
      <xdr:spPr>
        <a:xfrm flipV="1">
          <a:off x="1005840" y="12995275"/>
          <a:ext cx="78486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165100</xdr:rowOff>
    </xdr:from>
    <xdr:to xmlns:xdr="http://schemas.openxmlformats.org/drawingml/2006/spreadsheetDrawing">
      <xdr:col>10</xdr:col>
      <xdr:colOff>165100</xdr:colOff>
      <xdr:row>78</xdr:row>
      <xdr:rowOff>98425</xdr:rowOff>
    </xdr:to>
    <xdr:sp macro="" textlink="">
      <xdr:nvSpPr>
        <xdr:cNvPr id="186" name="フローチャート: 判断 185"/>
        <xdr:cNvSpPr/>
      </xdr:nvSpPr>
      <xdr:spPr>
        <a:xfrm>
          <a:off x="1739900" y="128841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114935</xdr:rowOff>
    </xdr:from>
    <xdr:ext cx="469265" cy="253365"/>
    <xdr:sp macro="" textlink="">
      <xdr:nvSpPr>
        <xdr:cNvPr id="187" name="テキスト ボックス 186"/>
        <xdr:cNvSpPr txBox="1"/>
      </xdr:nvSpPr>
      <xdr:spPr>
        <a:xfrm>
          <a:off x="1578610" y="1266888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10795</xdr:rowOff>
    </xdr:from>
    <xdr:to xmlns:xdr="http://schemas.openxmlformats.org/drawingml/2006/spreadsheetDrawing">
      <xdr:col>6</xdr:col>
      <xdr:colOff>38100</xdr:colOff>
      <xdr:row>78</xdr:row>
      <xdr:rowOff>109855</xdr:rowOff>
    </xdr:to>
    <xdr:sp macro="" textlink="">
      <xdr:nvSpPr>
        <xdr:cNvPr id="188" name="フローチャート: 判断 187"/>
        <xdr:cNvSpPr/>
      </xdr:nvSpPr>
      <xdr:spPr>
        <a:xfrm>
          <a:off x="965200" y="1289494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126365</xdr:rowOff>
    </xdr:from>
    <xdr:ext cx="469900" cy="249555"/>
    <xdr:sp macro="" textlink="">
      <xdr:nvSpPr>
        <xdr:cNvPr id="189" name="テキスト ボックス 188"/>
        <xdr:cNvSpPr txBox="1"/>
      </xdr:nvSpPr>
      <xdr:spPr>
        <a:xfrm>
          <a:off x="803910" y="1268031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macro="" textlink="">
      <xdr:nvSpPr>
        <xdr:cNvPr id="190" name="テキスト ボックス 189"/>
        <xdr:cNvSpPr txBox="1"/>
      </xdr:nvSpPr>
      <xdr:spPr>
        <a:xfrm>
          <a:off x="391922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167640</xdr:colOff>
      <xdr:row>81</xdr:row>
      <xdr:rowOff>78105</xdr:rowOff>
    </xdr:from>
    <xdr:ext cx="762000" cy="253365"/>
    <xdr:sp macro="" textlink="">
      <xdr:nvSpPr>
        <xdr:cNvPr id="191" name="テキスト ボックス 190"/>
        <xdr:cNvSpPr txBox="1"/>
      </xdr:nvSpPr>
      <xdr:spPr>
        <a:xfrm>
          <a:off x="31851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58825" cy="253365"/>
    <xdr:sp macro="" textlink="">
      <xdr:nvSpPr>
        <xdr:cNvPr id="192" name="テキスト ボックス 191"/>
        <xdr:cNvSpPr txBox="1"/>
      </xdr:nvSpPr>
      <xdr:spPr>
        <a:xfrm>
          <a:off x="239776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2000" cy="253365"/>
    <xdr:sp macro="" textlink="">
      <xdr:nvSpPr>
        <xdr:cNvPr id="193" name="テキスト ボックス 192"/>
        <xdr:cNvSpPr txBox="1"/>
      </xdr:nvSpPr>
      <xdr:spPr>
        <a:xfrm>
          <a:off x="16230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167640</xdr:colOff>
      <xdr:row>81</xdr:row>
      <xdr:rowOff>78105</xdr:rowOff>
    </xdr:from>
    <xdr:ext cx="762000" cy="253365"/>
    <xdr:sp macro="" textlink="">
      <xdr:nvSpPr>
        <xdr:cNvPr id="194" name="テキスト ボックス 193"/>
        <xdr:cNvSpPr txBox="1"/>
      </xdr:nvSpPr>
      <xdr:spPr>
        <a:xfrm>
          <a:off x="8382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20320</xdr:rowOff>
    </xdr:from>
    <xdr:to xmlns:xdr="http://schemas.openxmlformats.org/drawingml/2006/spreadsheetDrawing">
      <xdr:col>24</xdr:col>
      <xdr:colOff>114300</xdr:colOff>
      <xdr:row>78</xdr:row>
      <xdr:rowOff>119380</xdr:rowOff>
    </xdr:to>
    <xdr:sp macro="" textlink="">
      <xdr:nvSpPr>
        <xdr:cNvPr id="195" name="楕円 194"/>
        <xdr:cNvSpPr/>
      </xdr:nvSpPr>
      <xdr:spPr>
        <a:xfrm>
          <a:off x="4036060" y="12904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113665</xdr:rowOff>
    </xdr:from>
    <xdr:ext cx="469900" cy="253365"/>
    <xdr:sp macro="" textlink="">
      <xdr:nvSpPr>
        <xdr:cNvPr id="196" name="維持補修費該当値テキスト"/>
        <xdr:cNvSpPr txBox="1"/>
      </xdr:nvSpPr>
      <xdr:spPr>
        <a:xfrm>
          <a:off x="4137660" y="128327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15240</xdr:rowOff>
    </xdr:from>
    <xdr:to xmlns:xdr="http://schemas.openxmlformats.org/drawingml/2006/spreadsheetDrawing">
      <xdr:col>20</xdr:col>
      <xdr:colOff>38100</xdr:colOff>
      <xdr:row>78</xdr:row>
      <xdr:rowOff>114300</xdr:rowOff>
    </xdr:to>
    <xdr:sp macro="" textlink="">
      <xdr:nvSpPr>
        <xdr:cNvPr id="197" name="楕円 196"/>
        <xdr:cNvSpPr/>
      </xdr:nvSpPr>
      <xdr:spPr>
        <a:xfrm>
          <a:off x="3312160" y="1289939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130810</xdr:rowOff>
    </xdr:from>
    <xdr:ext cx="469900" cy="252730"/>
    <xdr:sp macro="" textlink="">
      <xdr:nvSpPr>
        <xdr:cNvPr id="198" name="テキスト ボックス 197"/>
        <xdr:cNvSpPr txBox="1"/>
      </xdr:nvSpPr>
      <xdr:spPr>
        <a:xfrm>
          <a:off x="3150870" y="126847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50800</xdr:rowOff>
    </xdr:from>
    <xdr:to xmlns:xdr="http://schemas.openxmlformats.org/drawingml/2006/spreadsheetDrawing">
      <xdr:col>15</xdr:col>
      <xdr:colOff>101600</xdr:colOff>
      <xdr:row>78</xdr:row>
      <xdr:rowOff>150495</xdr:rowOff>
    </xdr:to>
    <xdr:sp macro="" textlink="">
      <xdr:nvSpPr>
        <xdr:cNvPr id="199" name="楕円 198"/>
        <xdr:cNvSpPr/>
      </xdr:nvSpPr>
      <xdr:spPr>
        <a:xfrm>
          <a:off x="2514600" y="129349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141605</xdr:rowOff>
    </xdr:from>
    <xdr:ext cx="469900" cy="250190"/>
    <xdr:sp macro="" textlink="">
      <xdr:nvSpPr>
        <xdr:cNvPr id="200" name="テキスト ボックス 199"/>
        <xdr:cNvSpPr txBox="1"/>
      </xdr:nvSpPr>
      <xdr:spPr>
        <a:xfrm>
          <a:off x="2353310" y="1302575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61595</xdr:rowOff>
    </xdr:from>
    <xdr:to xmlns:xdr="http://schemas.openxmlformats.org/drawingml/2006/spreadsheetDrawing">
      <xdr:col>10</xdr:col>
      <xdr:colOff>165100</xdr:colOff>
      <xdr:row>78</xdr:row>
      <xdr:rowOff>161290</xdr:rowOff>
    </xdr:to>
    <xdr:sp macro="" textlink="">
      <xdr:nvSpPr>
        <xdr:cNvPr id="201" name="楕円 200"/>
        <xdr:cNvSpPr/>
      </xdr:nvSpPr>
      <xdr:spPr>
        <a:xfrm>
          <a:off x="1739900" y="129457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151765</xdr:rowOff>
    </xdr:from>
    <xdr:ext cx="469265" cy="252730"/>
    <xdr:sp macro="" textlink="">
      <xdr:nvSpPr>
        <xdr:cNvPr id="202" name="テキスト ボックス 201"/>
        <xdr:cNvSpPr txBox="1"/>
      </xdr:nvSpPr>
      <xdr:spPr>
        <a:xfrm>
          <a:off x="1578610" y="1303591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72390</xdr:rowOff>
    </xdr:from>
    <xdr:to xmlns:xdr="http://schemas.openxmlformats.org/drawingml/2006/spreadsheetDrawing">
      <xdr:col>6</xdr:col>
      <xdr:colOff>38100</xdr:colOff>
      <xdr:row>79</xdr:row>
      <xdr:rowOff>3810</xdr:rowOff>
    </xdr:to>
    <xdr:sp macro="" textlink="">
      <xdr:nvSpPr>
        <xdr:cNvPr id="203" name="楕円 202"/>
        <xdr:cNvSpPr/>
      </xdr:nvSpPr>
      <xdr:spPr>
        <a:xfrm>
          <a:off x="965200" y="1295654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162560</xdr:rowOff>
    </xdr:from>
    <xdr:ext cx="469900" cy="249555"/>
    <xdr:sp macro="" textlink="">
      <xdr:nvSpPr>
        <xdr:cNvPr id="204" name="テキスト ボックス 203"/>
        <xdr:cNvSpPr txBox="1"/>
      </xdr:nvSpPr>
      <xdr:spPr>
        <a:xfrm>
          <a:off x="803910" y="130467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macro="" textlink="">
      <xdr:nvSpPr>
        <xdr:cNvPr id="205" name="正方形/長方形 204"/>
        <xdr:cNvSpPr/>
      </xdr:nvSpPr>
      <xdr:spPr>
        <a:xfrm>
          <a:off x="670560" y="13765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macro="" textlink="">
      <xdr:nvSpPr>
        <xdr:cNvPr id="206" name="正方形/長方形 205"/>
        <xdr:cNvSpPr/>
      </xdr:nvSpPr>
      <xdr:spPr>
        <a:xfrm>
          <a:off x="79756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79756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macro="" textlink="">
      <xdr:nvSpPr>
        <xdr:cNvPr id="208" name="正方形/長方形 207"/>
        <xdr:cNvSpPr/>
      </xdr:nvSpPr>
      <xdr:spPr>
        <a:xfrm>
          <a:off x="16764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6764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macro="" textlink="">
      <xdr:nvSpPr>
        <xdr:cNvPr id="210" name="正方形/長方形 209"/>
        <xdr:cNvSpPr/>
      </xdr:nvSpPr>
      <xdr:spPr>
        <a:xfrm>
          <a:off x="26822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26822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134,138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670560" y="14559915"/>
          <a:ext cx="413766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6710" cy="220345"/>
    <xdr:sp macro="" textlink="">
      <xdr:nvSpPr>
        <xdr:cNvPr id="213" name="テキスト ボックス 212"/>
        <xdr:cNvSpPr txBox="1"/>
      </xdr:nvSpPr>
      <xdr:spPr>
        <a:xfrm>
          <a:off x="655320" y="14375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670560" y="16827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0860" cy="255270"/>
    <xdr:sp macro="" textlink="">
      <xdr:nvSpPr>
        <xdr:cNvPr id="215" name="テキスト ボックス 214"/>
        <xdr:cNvSpPr txBox="1"/>
      </xdr:nvSpPr>
      <xdr:spPr>
        <a:xfrm>
          <a:off x="207645" y="166852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6" name="直線コネクタ 215"/>
        <xdr:cNvCxnSpPr/>
      </xdr:nvCxnSpPr>
      <xdr:spPr>
        <a:xfrm>
          <a:off x="670560" y="165011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0860" cy="259080"/>
    <xdr:sp macro="" textlink="">
      <xdr:nvSpPr>
        <xdr:cNvPr id="217" name="テキスト ボックス 216"/>
        <xdr:cNvSpPr txBox="1"/>
      </xdr:nvSpPr>
      <xdr:spPr>
        <a:xfrm>
          <a:off x="207645" y="16358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8" name="直線コネクタ 217"/>
        <xdr:cNvCxnSpPr/>
      </xdr:nvCxnSpPr>
      <xdr:spPr>
        <a:xfrm>
          <a:off x="670560" y="1617408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0860" cy="255270"/>
    <xdr:sp macro="" textlink="">
      <xdr:nvSpPr>
        <xdr:cNvPr id="219" name="テキスト ボックス 218"/>
        <xdr:cNvSpPr txBox="1"/>
      </xdr:nvSpPr>
      <xdr:spPr>
        <a:xfrm>
          <a:off x="207645" y="160318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0" name="直線コネクタ 219"/>
        <xdr:cNvCxnSpPr/>
      </xdr:nvCxnSpPr>
      <xdr:spPr>
        <a:xfrm>
          <a:off x="670560" y="158483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4995" cy="259080"/>
    <xdr:sp macro="" textlink="">
      <xdr:nvSpPr>
        <xdr:cNvPr id="221" name="テキスト ボックス 220"/>
        <xdr:cNvSpPr txBox="1"/>
      </xdr:nvSpPr>
      <xdr:spPr>
        <a:xfrm>
          <a:off x="166370" y="157054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2" name="直線コネクタ 221"/>
        <xdr:cNvCxnSpPr/>
      </xdr:nvCxnSpPr>
      <xdr:spPr>
        <a:xfrm>
          <a:off x="670560" y="1552130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4995" cy="255270"/>
    <xdr:sp macro="" textlink="">
      <xdr:nvSpPr>
        <xdr:cNvPr id="223" name="テキスト ボックス 222"/>
        <xdr:cNvSpPr txBox="1"/>
      </xdr:nvSpPr>
      <xdr:spPr>
        <a:xfrm>
          <a:off x="166370" y="1537970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4" name="直線コネクタ 223"/>
        <xdr:cNvCxnSpPr/>
      </xdr:nvCxnSpPr>
      <xdr:spPr>
        <a:xfrm>
          <a:off x="670560" y="15194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4995" cy="258445"/>
    <xdr:sp macro="" textlink="">
      <xdr:nvSpPr>
        <xdr:cNvPr id="225" name="テキスト ボックス 224"/>
        <xdr:cNvSpPr txBox="1"/>
      </xdr:nvSpPr>
      <xdr:spPr>
        <a:xfrm>
          <a:off x="166370" y="150526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8255</xdr:rowOff>
    </xdr:from>
    <xdr:to xmlns:xdr="http://schemas.openxmlformats.org/drawingml/2006/spreadsheetDrawing">
      <xdr:col>28</xdr:col>
      <xdr:colOff>114300</xdr:colOff>
      <xdr:row>90</xdr:row>
      <xdr:rowOff>8255</xdr:rowOff>
    </xdr:to>
    <xdr:cxnSp macro="">
      <xdr:nvCxnSpPr>
        <xdr:cNvPr id="226" name="直線コネクタ 225"/>
        <xdr:cNvCxnSpPr/>
      </xdr:nvCxnSpPr>
      <xdr:spPr>
        <a:xfrm>
          <a:off x="670560" y="1487360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37465</xdr:rowOff>
    </xdr:from>
    <xdr:ext cx="594995" cy="253365"/>
    <xdr:sp macro="" textlink="">
      <xdr:nvSpPr>
        <xdr:cNvPr id="227" name="テキスト ボックス 226"/>
        <xdr:cNvSpPr txBox="1"/>
      </xdr:nvSpPr>
      <xdr:spPr>
        <a:xfrm>
          <a:off x="166370" y="147377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8" name="直線コネクタ 227"/>
        <xdr:cNvCxnSpPr/>
      </xdr:nvCxnSpPr>
      <xdr:spPr>
        <a:xfrm>
          <a:off x="670560" y="14559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53340</xdr:rowOff>
    </xdr:from>
    <xdr:ext cx="594995" cy="249555"/>
    <xdr:sp macro="" textlink="">
      <xdr:nvSpPr>
        <xdr:cNvPr id="229" name="テキスト ボックス 228"/>
        <xdr:cNvSpPr txBox="1"/>
      </xdr:nvSpPr>
      <xdr:spPr>
        <a:xfrm>
          <a:off x="166370" y="14423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30" name="扶助費グラフ枠"/>
        <xdr:cNvSpPr/>
      </xdr:nvSpPr>
      <xdr:spPr>
        <a:xfrm>
          <a:off x="670560" y="14559915"/>
          <a:ext cx="413766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20955</xdr:rowOff>
    </xdr:from>
    <xdr:to xmlns:xdr="http://schemas.openxmlformats.org/drawingml/2006/spreadsheetDrawing">
      <xdr:col>24</xdr:col>
      <xdr:colOff>62865</xdr:colOff>
      <xdr:row>99</xdr:row>
      <xdr:rowOff>22225</xdr:rowOff>
    </xdr:to>
    <xdr:cxnSp macro="">
      <xdr:nvCxnSpPr>
        <xdr:cNvPr id="231" name="直線コネクタ 230"/>
        <xdr:cNvCxnSpPr/>
      </xdr:nvCxnSpPr>
      <xdr:spPr>
        <a:xfrm flipV="1">
          <a:off x="4084955" y="1505140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26035</xdr:rowOff>
    </xdr:from>
    <xdr:ext cx="534670" cy="259080"/>
    <xdr:sp macro="" textlink="">
      <xdr:nvSpPr>
        <xdr:cNvPr id="232" name="扶助費最小値テキスト"/>
        <xdr:cNvSpPr txBox="1"/>
      </xdr:nvSpPr>
      <xdr:spPr>
        <a:xfrm>
          <a:off x="4137660" y="164280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22225</xdr:rowOff>
    </xdr:from>
    <xdr:to xmlns:xdr="http://schemas.openxmlformats.org/drawingml/2006/spreadsheetDrawing">
      <xdr:col>24</xdr:col>
      <xdr:colOff>152400</xdr:colOff>
      <xdr:row>99</xdr:row>
      <xdr:rowOff>22225</xdr:rowOff>
    </xdr:to>
    <xdr:cxnSp macro="">
      <xdr:nvCxnSpPr>
        <xdr:cNvPr id="233" name="直線コネクタ 232"/>
        <xdr:cNvCxnSpPr/>
      </xdr:nvCxnSpPr>
      <xdr:spPr>
        <a:xfrm>
          <a:off x="4020820" y="16424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135890</xdr:rowOff>
    </xdr:from>
    <xdr:ext cx="598805" cy="254635"/>
    <xdr:sp macro="" textlink="">
      <xdr:nvSpPr>
        <xdr:cNvPr id="234" name="扶助費最大値テキスト"/>
        <xdr:cNvSpPr txBox="1"/>
      </xdr:nvSpPr>
      <xdr:spPr>
        <a:xfrm>
          <a:off x="4137660" y="1483614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193,137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20955</xdr:rowOff>
    </xdr:from>
    <xdr:to xmlns:xdr="http://schemas.openxmlformats.org/drawingml/2006/spreadsheetDrawing">
      <xdr:col>24</xdr:col>
      <xdr:colOff>152400</xdr:colOff>
      <xdr:row>91</xdr:row>
      <xdr:rowOff>20955</xdr:rowOff>
    </xdr:to>
    <xdr:cxnSp macro="">
      <xdr:nvCxnSpPr>
        <xdr:cNvPr id="235" name="直線コネクタ 234"/>
        <xdr:cNvCxnSpPr/>
      </xdr:nvCxnSpPr>
      <xdr:spPr>
        <a:xfrm>
          <a:off x="4020820" y="150514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167640</xdr:colOff>
      <xdr:row>95</xdr:row>
      <xdr:rowOff>120650</xdr:rowOff>
    </xdr:from>
    <xdr:to xmlns:xdr="http://schemas.openxmlformats.org/drawingml/2006/spreadsheetDrawing">
      <xdr:col>24</xdr:col>
      <xdr:colOff>63500</xdr:colOff>
      <xdr:row>96</xdr:row>
      <xdr:rowOff>60960</xdr:rowOff>
    </xdr:to>
    <xdr:cxnSp macro="">
      <xdr:nvCxnSpPr>
        <xdr:cNvPr id="236" name="直線コネクタ 235"/>
        <xdr:cNvCxnSpPr/>
      </xdr:nvCxnSpPr>
      <xdr:spPr>
        <a:xfrm flipV="1">
          <a:off x="3352800" y="15836900"/>
          <a:ext cx="73406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7620</xdr:rowOff>
    </xdr:from>
    <xdr:ext cx="598805" cy="255270"/>
    <xdr:sp macro="" textlink="">
      <xdr:nvSpPr>
        <xdr:cNvPr id="237" name="扶助費平均値テキスト"/>
        <xdr:cNvSpPr txBox="1"/>
      </xdr:nvSpPr>
      <xdr:spPr>
        <a:xfrm>
          <a:off x="4137660" y="1589532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29210</xdr:rowOff>
    </xdr:from>
    <xdr:to xmlns:xdr="http://schemas.openxmlformats.org/drawingml/2006/spreadsheetDrawing">
      <xdr:col>24</xdr:col>
      <xdr:colOff>114300</xdr:colOff>
      <xdr:row>96</xdr:row>
      <xdr:rowOff>130810</xdr:rowOff>
    </xdr:to>
    <xdr:sp macro="" textlink="">
      <xdr:nvSpPr>
        <xdr:cNvPr id="238" name="フローチャート: 判断 237"/>
        <xdr:cNvSpPr/>
      </xdr:nvSpPr>
      <xdr:spPr>
        <a:xfrm>
          <a:off x="4036060" y="15916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60960</xdr:rowOff>
    </xdr:from>
    <xdr:to xmlns:xdr="http://schemas.openxmlformats.org/drawingml/2006/spreadsheetDrawing">
      <xdr:col>19</xdr:col>
      <xdr:colOff>167640</xdr:colOff>
      <xdr:row>96</xdr:row>
      <xdr:rowOff>162560</xdr:rowOff>
    </xdr:to>
    <xdr:cxnSp macro="">
      <xdr:nvCxnSpPr>
        <xdr:cNvPr id="239" name="直線コネクタ 238"/>
        <xdr:cNvCxnSpPr/>
      </xdr:nvCxnSpPr>
      <xdr:spPr>
        <a:xfrm flipV="1">
          <a:off x="2565400" y="15948660"/>
          <a:ext cx="7874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112395</xdr:rowOff>
    </xdr:from>
    <xdr:to xmlns:xdr="http://schemas.openxmlformats.org/drawingml/2006/spreadsheetDrawing">
      <xdr:col>20</xdr:col>
      <xdr:colOff>38100</xdr:colOff>
      <xdr:row>97</xdr:row>
      <xdr:rowOff>42545</xdr:rowOff>
    </xdr:to>
    <xdr:sp macro="" textlink="">
      <xdr:nvSpPr>
        <xdr:cNvPr id="240" name="フローチャート: 判断 239"/>
        <xdr:cNvSpPr/>
      </xdr:nvSpPr>
      <xdr:spPr>
        <a:xfrm>
          <a:off x="3312160" y="160000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97</xdr:row>
      <xdr:rowOff>33655</xdr:rowOff>
    </xdr:from>
    <xdr:ext cx="595630" cy="258445"/>
    <xdr:sp macro="" textlink="">
      <xdr:nvSpPr>
        <xdr:cNvPr id="241" name="テキスト ボックス 240"/>
        <xdr:cNvSpPr txBox="1"/>
      </xdr:nvSpPr>
      <xdr:spPr>
        <a:xfrm>
          <a:off x="3086100" y="1609280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17780</xdr:rowOff>
    </xdr:from>
    <xdr:to xmlns:xdr="http://schemas.openxmlformats.org/drawingml/2006/spreadsheetDrawing">
      <xdr:col>15</xdr:col>
      <xdr:colOff>50800</xdr:colOff>
      <xdr:row>96</xdr:row>
      <xdr:rowOff>162560</xdr:rowOff>
    </xdr:to>
    <xdr:cxnSp macro="">
      <xdr:nvCxnSpPr>
        <xdr:cNvPr id="242" name="直線コネクタ 241"/>
        <xdr:cNvCxnSpPr/>
      </xdr:nvCxnSpPr>
      <xdr:spPr>
        <a:xfrm>
          <a:off x="1790700" y="15905480"/>
          <a:ext cx="7747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19050</xdr:rowOff>
    </xdr:from>
    <xdr:to xmlns:xdr="http://schemas.openxmlformats.org/drawingml/2006/spreadsheetDrawing">
      <xdr:col>15</xdr:col>
      <xdr:colOff>101600</xdr:colOff>
      <xdr:row>97</xdr:row>
      <xdr:rowOff>120650</xdr:rowOff>
    </xdr:to>
    <xdr:sp macro="" textlink="">
      <xdr:nvSpPr>
        <xdr:cNvPr id="243" name="フローチャート: 判断 242"/>
        <xdr:cNvSpPr/>
      </xdr:nvSpPr>
      <xdr:spPr>
        <a:xfrm>
          <a:off x="2514600" y="1607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111760</xdr:rowOff>
    </xdr:from>
    <xdr:ext cx="531495" cy="255270"/>
    <xdr:sp macro="" textlink="">
      <xdr:nvSpPr>
        <xdr:cNvPr id="244" name="テキスト ボックス 243"/>
        <xdr:cNvSpPr txBox="1"/>
      </xdr:nvSpPr>
      <xdr:spPr>
        <a:xfrm>
          <a:off x="2343785" y="161709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167640</xdr:colOff>
      <xdr:row>96</xdr:row>
      <xdr:rowOff>17780</xdr:rowOff>
    </xdr:from>
    <xdr:to xmlns:xdr="http://schemas.openxmlformats.org/drawingml/2006/spreadsheetDrawing">
      <xdr:col>10</xdr:col>
      <xdr:colOff>114300</xdr:colOff>
      <xdr:row>97</xdr:row>
      <xdr:rowOff>132715</xdr:rowOff>
    </xdr:to>
    <xdr:cxnSp macro="">
      <xdr:nvCxnSpPr>
        <xdr:cNvPr id="245" name="直線コネクタ 244"/>
        <xdr:cNvCxnSpPr/>
      </xdr:nvCxnSpPr>
      <xdr:spPr>
        <a:xfrm flipV="1">
          <a:off x="1005840" y="15905480"/>
          <a:ext cx="784860" cy="286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64135</xdr:rowOff>
    </xdr:from>
    <xdr:to xmlns:xdr="http://schemas.openxmlformats.org/drawingml/2006/spreadsheetDrawing">
      <xdr:col>10</xdr:col>
      <xdr:colOff>165100</xdr:colOff>
      <xdr:row>96</xdr:row>
      <xdr:rowOff>166370</xdr:rowOff>
    </xdr:to>
    <xdr:sp macro="" textlink="">
      <xdr:nvSpPr>
        <xdr:cNvPr id="246" name="フローチャート: 判断 245"/>
        <xdr:cNvSpPr/>
      </xdr:nvSpPr>
      <xdr:spPr>
        <a:xfrm>
          <a:off x="1739900" y="159518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156845</xdr:rowOff>
    </xdr:from>
    <xdr:ext cx="595630" cy="255270"/>
    <xdr:sp macro="" textlink="">
      <xdr:nvSpPr>
        <xdr:cNvPr id="247" name="テキスト ボックス 246"/>
        <xdr:cNvSpPr txBox="1"/>
      </xdr:nvSpPr>
      <xdr:spPr>
        <a:xfrm>
          <a:off x="1513840" y="16044545"/>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133985</xdr:rowOff>
    </xdr:from>
    <xdr:to xmlns:xdr="http://schemas.openxmlformats.org/drawingml/2006/spreadsheetDrawing">
      <xdr:col>6</xdr:col>
      <xdr:colOff>38100</xdr:colOff>
      <xdr:row>98</xdr:row>
      <xdr:rowOff>64135</xdr:rowOff>
    </xdr:to>
    <xdr:sp macro="" textlink="">
      <xdr:nvSpPr>
        <xdr:cNvPr id="248" name="フローチャート: 判断 247"/>
        <xdr:cNvSpPr/>
      </xdr:nvSpPr>
      <xdr:spPr>
        <a:xfrm>
          <a:off x="965200" y="161931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55245</xdr:rowOff>
    </xdr:from>
    <xdr:ext cx="530860" cy="255270"/>
    <xdr:sp macro="" textlink="">
      <xdr:nvSpPr>
        <xdr:cNvPr id="249" name="テキスト ボックス 248"/>
        <xdr:cNvSpPr txBox="1"/>
      </xdr:nvSpPr>
      <xdr:spPr>
        <a:xfrm>
          <a:off x="771525" y="162858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0" name="テキスト ボックス 249"/>
        <xdr:cNvSpPr txBox="1"/>
      </xdr:nvSpPr>
      <xdr:spPr>
        <a:xfrm>
          <a:off x="391922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167640</xdr:colOff>
      <xdr:row>101</xdr:row>
      <xdr:rowOff>80010</xdr:rowOff>
    </xdr:from>
    <xdr:ext cx="762000" cy="259080"/>
    <xdr:sp macro="" textlink="">
      <xdr:nvSpPr>
        <xdr:cNvPr id="251" name="テキスト ボックス 250"/>
        <xdr:cNvSpPr txBox="1"/>
      </xdr:nvSpPr>
      <xdr:spPr>
        <a:xfrm>
          <a:off x="31851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8825" cy="259080"/>
    <xdr:sp macro="" textlink="">
      <xdr:nvSpPr>
        <xdr:cNvPr id="252" name="テキスト ボックス 251"/>
        <xdr:cNvSpPr txBox="1"/>
      </xdr:nvSpPr>
      <xdr:spPr>
        <a:xfrm>
          <a:off x="239776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3" name="テキスト ボックス 252"/>
        <xdr:cNvSpPr txBox="1"/>
      </xdr:nvSpPr>
      <xdr:spPr>
        <a:xfrm>
          <a:off x="16230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167640</xdr:colOff>
      <xdr:row>101</xdr:row>
      <xdr:rowOff>80010</xdr:rowOff>
    </xdr:from>
    <xdr:ext cx="762000" cy="259080"/>
    <xdr:sp macro="" textlink="">
      <xdr:nvSpPr>
        <xdr:cNvPr id="254" name="テキスト ボックス 253"/>
        <xdr:cNvSpPr txBox="1"/>
      </xdr:nvSpPr>
      <xdr:spPr>
        <a:xfrm>
          <a:off x="8382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69850</xdr:rowOff>
    </xdr:from>
    <xdr:to xmlns:xdr="http://schemas.openxmlformats.org/drawingml/2006/spreadsheetDrawing">
      <xdr:col>24</xdr:col>
      <xdr:colOff>114300</xdr:colOff>
      <xdr:row>96</xdr:row>
      <xdr:rowOff>0</xdr:rowOff>
    </xdr:to>
    <xdr:sp macro="" textlink="">
      <xdr:nvSpPr>
        <xdr:cNvPr id="255" name="楕円 254"/>
        <xdr:cNvSpPr/>
      </xdr:nvSpPr>
      <xdr:spPr>
        <a:xfrm>
          <a:off x="4036060" y="157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92710</xdr:rowOff>
    </xdr:from>
    <xdr:ext cx="598805" cy="259080"/>
    <xdr:sp macro="" textlink="">
      <xdr:nvSpPr>
        <xdr:cNvPr id="256" name="扶助費該当値テキスト"/>
        <xdr:cNvSpPr txBox="1"/>
      </xdr:nvSpPr>
      <xdr:spPr>
        <a:xfrm>
          <a:off x="4137660" y="156375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10160</xdr:rowOff>
    </xdr:from>
    <xdr:to xmlns:xdr="http://schemas.openxmlformats.org/drawingml/2006/spreadsheetDrawing">
      <xdr:col>20</xdr:col>
      <xdr:colOff>38100</xdr:colOff>
      <xdr:row>96</xdr:row>
      <xdr:rowOff>111760</xdr:rowOff>
    </xdr:to>
    <xdr:sp macro="" textlink="">
      <xdr:nvSpPr>
        <xdr:cNvPr id="257" name="楕円 256"/>
        <xdr:cNvSpPr/>
      </xdr:nvSpPr>
      <xdr:spPr>
        <a:xfrm>
          <a:off x="3312160" y="15897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128270</xdr:rowOff>
    </xdr:from>
    <xdr:ext cx="595630" cy="259080"/>
    <xdr:sp macro="" textlink="">
      <xdr:nvSpPr>
        <xdr:cNvPr id="258" name="テキスト ボックス 257"/>
        <xdr:cNvSpPr txBox="1"/>
      </xdr:nvSpPr>
      <xdr:spPr>
        <a:xfrm>
          <a:off x="3086100" y="156730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111760</xdr:rowOff>
    </xdr:from>
    <xdr:to xmlns:xdr="http://schemas.openxmlformats.org/drawingml/2006/spreadsheetDrawing">
      <xdr:col>15</xdr:col>
      <xdr:colOff>101600</xdr:colOff>
      <xdr:row>97</xdr:row>
      <xdr:rowOff>41910</xdr:rowOff>
    </xdr:to>
    <xdr:sp macro="" textlink="">
      <xdr:nvSpPr>
        <xdr:cNvPr id="259" name="楕円 258"/>
        <xdr:cNvSpPr/>
      </xdr:nvSpPr>
      <xdr:spPr>
        <a:xfrm>
          <a:off x="2514600" y="1599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58420</xdr:rowOff>
    </xdr:from>
    <xdr:ext cx="595630" cy="259080"/>
    <xdr:sp macro="" textlink="">
      <xdr:nvSpPr>
        <xdr:cNvPr id="260" name="テキスト ボックス 259"/>
        <xdr:cNvSpPr txBox="1"/>
      </xdr:nvSpPr>
      <xdr:spPr>
        <a:xfrm>
          <a:off x="2311400" y="157746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101,423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138430</xdr:rowOff>
    </xdr:from>
    <xdr:to xmlns:xdr="http://schemas.openxmlformats.org/drawingml/2006/spreadsheetDrawing">
      <xdr:col>10</xdr:col>
      <xdr:colOff>165100</xdr:colOff>
      <xdr:row>96</xdr:row>
      <xdr:rowOff>68580</xdr:rowOff>
    </xdr:to>
    <xdr:sp macro="" textlink="">
      <xdr:nvSpPr>
        <xdr:cNvPr id="261" name="楕円 260"/>
        <xdr:cNvSpPr/>
      </xdr:nvSpPr>
      <xdr:spPr>
        <a:xfrm>
          <a:off x="1739900" y="1585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85090</xdr:rowOff>
    </xdr:from>
    <xdr:ext cx="595630" cy="259080"/>
    <xdr:sp macro="" textlink="">
      <xdr:nvSpPr>
        <xdr:cNvPr id="262" name="テキスト ボックス 261"/>
        <xdr:cNvSpPr txBox="1"/>
      </xdr:nvSpPr>
      <xdr:spPr>
        <a:xfrm>
          <a:off x="1513840" y="156298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81915</xdr:rowOff>
    </xdr:from>
    <xdr:to xmlns:xdr="http://schemas.openxmlformats.org/drawingml/2006/spreadsheetDrawing">
      <xdr:col>6</xdr:col>
      <xdr:colOff>38100</xdr:colOff>
      <xdr:row>98</xdr:row>
      <xdr:rowOff>12065</xdr:rowOff>
    </xdr:to>
    <xdr:sp macro="" textlink="">
      <xdr:nvSpPr>
        <xdr:cNvPr id="263" name="楕円 262"/>
        <xdr:cNvSpPr/>
      </xdr:nvSpPr>
      <xdr:spPr>
        <a:xfrm>
          <a:off x="965200" y="161410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29210</xdr:rowOff>
    </xdr:from>
    <xdr:ext cx="530860" cy="255270"/>
    <xdr:sp macro="" textlink="">
      <xdr:nvSpPr>
        <xdr:cNvPr id="264" name="テキスト ボックス 263"/>
        <xdr:cNvSpPr txBox="1"/>
      </xdr:nvSpPr>
      <xdr:spPr>
        <a:xfrm>
          <a:off x="771525" y="159169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macro="" textlink="">
      <xdr:nvSpPr>
        <xdr:cNvPr id="265" name="正方形/長方形 264"/>
        <xdr:cNvSpPr/>
      </xdr:nvSpPr>
      <xdr:spPr>
        <a:xfrm>
          <a:off x="5826760" y="3859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macro="" textlink="">
      <xdr:nvSpPr>
        <xdr:cNvPr id="266" name="正方形/長方形 265"/>
        <xdr:cNvSpPr/>
      </xdr:nvSpPr>
      <xdr:spPr>
        <a:xfrm>
          <a:off x="59309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macro="" textlink="">
      <xdr:nvSpPr>
        <xdr:cNvPr id="267" name="正方形/長方形 266"/>
        <xdr:cNvSpPr/>
      </xdr:nvSpPr>
      <xdr:spPr>
        <a:xfrm>
          <a:off x="59309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macro="" textlink="">
      <xdr:nvSpPr>
        <xdr:cNvPr id="268" name="正方形/長方形 267"/>
        <xdr:cNvSpPr/>
      </xdr:nvSpPr>
      <xdr:spPr>
        <a:xfrm>
          <a:off x="68326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macro="" textlink="">
      <xdr:nvSpPr>
        <xdr:cNvPr id="269" name="正方形/長方形 268"/>
        <xdr:cNvSpPr/>
      </xdr:nvSpPr>
      <xdr:spPr>
        <a:xfrm>
          <a:off x="68326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macro="" textlink="">
      <xdr:nvSpPr>
        <xdr:cNvPr id="270" name="正方形/長方形 269"/>
        <xdr:cNvSpPr/>
      </xdr:nvSpPr>
      <xdr:spPr>
        <a:xfrm>
          <a:off x="78384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macro="" textlink="">
      <xdr:nvSpPr>
        <xdr:cNvPr id="271" name="正方形/長方形 270"/>
        <xdr:cNvSpPr/>
      </xdr:nvSpPr>
      <xdr:spPr>
        <a:xfrm>
          <a:off x="78384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72" name="正方形/長方形 271"/>
        <xdr:cNvSpPr/>
      </xdr:nvSpPr>
      <xdr:spPr>
        <a:xfrm>
          <a:off x="5826760" y="4653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6710" cy="220345"/>
    <xdr:sp macro="" textlink="">
      <xdr:nvSpPr>
        <xdr:cNvPr id="273" name="テキスト ボックス 272"/>
        <xdr:cNvSpPr txBox="1"/>
      </xdr:nvSpPr>
      <xdr:spPr>
        <a:xfrm>
          <a:off x="5788660" y="4469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74" name="直線コネクタ 273"/>
        <xdr:cNvCxnSpPr/>
      </xdr:nvCxnSpPr>
      <xdr:spPr>
        <a:xfrm>
          <a:off x="5826760" y="6856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43180</xdr:rowOff>
    </xdr:from>
    <xdr:to xmlns:xdr="http://schemas.openxmlformats.org/drawingml/2006/spreadsheetDrawing">
      <xdr:col>59</xdr:col>
      <xdr:colOff>50800</xdr:colOff>
      <xdr:row>39</xdr:row>
      <xdr:rowOff>43180</xdr:rowOff>
    </xdr:to>
    <xdr:cxnSp macro="">
      <xdr:nvCxnSpPr>
        <xdr:cNvPr id="275" name="直線コネクタ 274"/>
        <xdr:cNvCxnSpPr/>
      </xdr:nvCxnSpPr>
      <xdr:spPr>
        <a:xfrm>
          <a:off x="5826760" y="6488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72390</xdr:rowOff>
    </xdr:from>
    <xdr:ext cx="245745" cy="250190"/>
    <xdr:sp macro="" textlink="">
      <xdr:nvSpPr>
        <xdr:cNvPr id="276" name="テキスト ボックス 275"/>
        <xdr:cNvSpPr txBox="1"/>
      </xdr:nvSpPr>
      <xdr:spPr>
        <a:xfrm>
          <a:off x="5600700" y="635254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5715</xdr:rowOff>
    </xdr:from>
    <xdr:to xmlns:xdr="http://schemas.openxmlformats.org/drawingml/2006/spreadsheetDrawing">
      <xdr:col>59</xdr:col>
      <xdr:colOff>50800</xdr:colOff>
      <xdr:row>37</xdr:row>
      <xdr:rowOff>5715</xdr:rowOff>
    </xdr:to>
    <xdr:cxnSp macro="">
      <xdr:nvCxnSpPr>
        <xdr:cNvPr id="277" name="直線コネクタ 276"/>
        <xdr:cNvCxnSpPr/>
      </xdr:nvCxnSpPr>
      <xdr:spPr>
        <a:xfrm>
          <a:off x="5826760" y="612076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34925</xdr:rowOff>
    </xdr:from>
    <xdr:ext cx="527685" cy="250190"/>
    <xdr:sp macro="" textlink="">
      <xdr:nvSpPr>
        <xdr:cNvPr id="278" name="テキスト ボックス 277"/>
        <xdr:cNvSpPr txBox="1"/>
      </xdr:nvSpPr>
      <xdr:spPr>
        <a:xfrm>
          <a:off x="5363845" y="5984875"/>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136525</xdr:rowOff>
    </xdr:from>
    <xdr:to xmlns:xdr="http://schemas.openxmlformats.org/drawingml/2006/spreadsheetDrawing">
      <xdr:col>59</xdr:col>
      <xdr:colOff>50800</xdr:colOff>
      <xdr:row>34</xdr:row>
      <xdr:rowOff>136525</xdr:rowOff>
    </xdr:to>
    <xdr:cxnSp macro="">
      <xdr:nvCxnSpPr>
        <xdr:cNvPr id="279" name="直線コネクタ 278"/>
        <xdr:cNvCxnSpPr/>
      </xdr:nvCxnSpPr>
      <xdr:spPr>
        <a:xfrm>
          <a:off x="5826760" y="57562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165100</xdr:rowOff>
    </xdr:from>
    <xdr:ext cx="595630" cy="250190"/>
    <xdr:sp macro="" textlink="">
      <xdr:nvSpPr>
        <xdr:cNvPr id="280" name="テキスト ボックス 279"/>
        <xdr:cNvSpPr txBox="1"/>
      </xdr:nvSpPr>
      <xdr:spPr>
        <a:xfrm>
          <a:off x="5299710" y="56197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99060</xdr:rowOff>
    </xdr:from>
    <xdr:to xmlns:xdr="http://schemas.openxmlformats.org/drawingml/2006/spreadsheetDrawing">
      <xdr:col>59</xdr:col>
      <xdr:colOff>50800</xdr:colOff>
      <xdr:row>32</xdr:row>
      <xdr:rowOff>99060</xdr:rowOff>
    </xdr:to>
    <xdr:cxnSp macro="">
      <xdr:nvCxnSpPr>
        <xdr:cNvPr id="281" name="直線コネクタ 280"/>
        <xdr:cNvCxnSpPr/>
      </xdr:nvCxnSpPr>
      <xdr:spPr>
        <a:xfrm>
          <a:off x="5826760" y="538861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128270</xdr:rowOff>
    </xdr:from>
    <xdr:ext cx="595630" cy="249555"/>
    <xdr:sp macro="" textlink="">
      <xdr:nvSpPr>
        <xdr:cNvPr id="282" name="テキスト ボックス 281"/>
        <xdr:cNvSpPr txBox="1"/>
      </xdr:nvSpPr>
      <xdr:spPr>
        <a:xfrm>
          <a:off x="5299710" y="525272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61595</xdr:rowOff>
    </xdr:from>
    <xdr:to xmlns:xdr="http://schemas.openxmlformats.org/drawingml/2006/spreadsheetDrawing">
      <xdr:col>59</xdr:col>
      <xdr:colOff>50800</xdr:colOff>
      <xdr:row>30</xdr:row>
      <xdr:rowOff>61595</xdr:rowOff>
    </xdr:to>
    <xdr:cxnSp macro="">
      <xdr:nvCxnSpPr>
        <xdr:cNvPr id="283" name="直線コネクタ 282"/>
        <xdr:cNvCxnSpPr/>
      </xdr:nvCxnSpPr>
      <xdr:spPr>
        <a:xfrm>
          <a:off x="5826760" y="50209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90805</xdr:rowOff>
    </xdr:from>
    <xdr:ext cx="595630" cy="249555"/>
    <xdr:sp macro="" textlink="">
      <xdr:nvSpPr>
        <xdr:cNvPr id="284" name="テキスト ボックス 283"/>
        <xdr:cNvSpPr txBox="1"/>
      </xdr:nvSpPr>
      <xdr:spPr>
        <a:xfrm>
          <a:off x="5299710" y="488505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5" name="直線コネクタ 284"/>
        <xdr:cNvCxnSpPr/>
      </xdr:nvCxnSpPr>
      <xdr:spPr>
        <a:xfrm>
          <a:off x="5826760" y="4653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53340</xdr:rowOff>
    </xdr:from>
    <xdr:ext cx="595630" cy="249555"/>
    <xdr:sp macro="" textlink="">
      <xdr:nvSpPr>
        <xdr:cNvPr id="286" name="テキスト ボックス 285"/>
        <xdr:cNvSpPr txBox="1"/>
      </xdr:nvSpPr>
      <xdr:spPr>
        <a:xfrm>
          <a:off x="5299710" y="45173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87" name="補助費等グラフ枠"/>
        <xdr:cNvSpPr/>
      </xdr:nvSpPr>
      <xdr:spPr>
        <a:xfrm>
          <a:off x="5826760" y="4653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167640</xdr:colOff>
      <xdr:row>31</xdr:row>
      <xdr:rowOff>64770</xdr:rowOff>
    </xdr:from>
    <xdr:to xmlns:xdr="http://schemas.openxmlformats.org/drawingml/2006/spreadsheetDrawing">
      <xdr:col>54</xdr:col>
      <xdr:colOff>167640</xdr:colOff>
      <xdr:row>37</xdr:row>
      <xdr:rowOff>116205</xdr:rowOff>
    </xdr:to>
    <xdr:cxnSp macro="">
      <xdr:nvCxnSpPr>
        <xdr:cNvPr id="288" name="直線コネクタ 287"/>
        <xdr:cNvCxnSpPr/>
      </xdr:nvCxnSpPr>
      <xdr:spPr>
        <a:xfrm flipV="1">
          <a:off x="9220200" y="5189220"/>
          <a:ext cx="0" cy="1042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119380</xdr:rowOff>
    </xdr:from>
    <xdr:ext cx="531495" cy="252730"/>
    <xdr:sp macro="" textlink="">
      <xdr:nvSpPr>
        <xdr:cNvPr id="289" name="補助費等最小値テキスト"/>
        <xdr:cNvSpPr txBox="1"/>
      </xdr:nvSpPr>
      <xdr:spPr>
        <a:xfrm>
          <a:off x="9271000" y="623443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37</xdr:row>
      <xdr:rowOff>116205</xdr:rowOff>
    </xdr:from>
    <xdr:to xmlns:xdr="http://schemas.openxmlformats.org/drawingml/2006/spreadsheetDrawing">
      <xdr:col>55</xdr:col>
      <xdr:colOff>88900</xdr:colOff>
      <xdr:row>37</xdr:row>
      <xdr:rowOff>116205</xdr:rowOff>
    </xdr:to>
    <xdr:cxnSp macro="">
      <xdr:nvCxnSpPr>
        <xdr:cNvPr id="290" name="直線コネクタ 289"/>
        <xdr:cNvCxnSpPr/>
      </xdr:nvCxnSpPr>
      <xdr:spPr>
        <a:xfrm>
          <a:off x="9154160" y="62312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13335</xdr:rowOff>
    </xdr:from>
    <xdr:ext cx="595630" cy="250190"/>
    <xdr:sp macro="" textlink="">
      <xdr:nvSpPr>
        <xdr:cNvPr id="291" name="補助費等最大値テキスト"/>
        <xdr:cNvSpPr txBox="1"/>
      </xdr:nvSpPr>
      <xdr:spPr>
        <a:xfrm>
          <a:off x="9271000" y="497268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177,058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31</xdr:row>
      <xdr:rowOff>64770</xdr:rowOff>
    </xdr:from>
    <xdr:to xmlns:xdr="http://schemas.openxmlformats.org/drawingml/2006/spreadsheetDrawing">
      <xdr:col>55</xdr:col>
      <xdr:colOff>88900</xdr:colOff>
      <xdr:row>31</xdr:row>
      <xdr:rowOff>64770</xdr:rowOff>
    </xdr:to>
    <xdr:cxnSp macro="">
      <xdr:nvCxnSpPr>
        <xdr:cNvPr id="292" name="直線コネクタ 291"/>
        <xdr:cNvCxnSpPr/>
      </xdr:nvCxnSpPr>
      <xdr:spPr>
        <a:xfrm>
          <a:off x="9154160" y="51892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34</xdr:row>
      <xdr:rowOff>81280</xdr:rowOff>
    </xdr:from>
    <xdr:to xmlns:xdr="http://schemas.openxmlformats.org/drawingml/2006/spreadsheetDrawing">
      <xdr:col>55</xdr:col>
      <xdr:colOff>0</xdr:colOff>
      <xdr:row>34</xdr:row>
      <xdr:rowOff>135255</xdr:rowOff>
    </xdr:to>
    <xdr:cxnSp macro="">
      <xdr:nvCxnSpPr>
        <xdr:cNvPr id="293" name="直線コネクタ 292"/>
        <xdr:cNvCxnSpPr/>
      </xdr:nvCxnSpPr>
      <xdr:spPr>
        <a:xfrm flipV="1">
          <a:off x="8496300" y="5701030"/>
          <a:ext cx="7239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34</xdr:row>
      <xdr:rowOff>157480</xdr:rowOff>
    </xdr:from>
    <xdr:ext cx="531495" cy="252730"/>
    <xdr:sp macro="" textlink="">
      <xdr:nvSpPr>
        <xdr:cNvPr id="294" name="補助費等平均値テキスト"/>
        <xdr:cNvSpPr txBox="1"/>
      </xdr:nvSpPr>
      <xdr:spPr>
        <a:xfrm>
          <a:off x="9271000" y="5777230"/>
          <a:ext cx="531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87,701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11430</xdr:rowOff>
    </xdr:from>
    <xdr:to xmlns:xdr="http://schemas.openxmlformats.org/drawingml/2006/spreadsheetDrawing">
      <xdr:col>55</xdr:col>
      <xdr:colOff>50800</xdr:colOff>
      <xdr:row>35</xdr:row>
      <xdr:rowOff>110490</xdr:rowOff>
    </xdr:to>
    <xdr:sp macro="" textlink="">
      <xdr:nvSpPr>
        <xdr:cNvPr id="295" name="フローチャート: 判断 294"/>
        <xdr:cNvSpPr/>
      </xdr:nvSpPr>
      <xdr:spPr>
        <a:xfrm>
          <a:off x="9192260" y="579628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167640</xdr:colOff>
      <xdr:row>34</xdr:row>
      <xdr:rowOff>135255</xdr:rowOff>
    </xdr:from>
    <xdr:to xmlns:xdr="http://schemas.openxmlformats.org/drawingml/2006/spreadsheetDrawing">
      <xdr:col>50</xdr:col>
      <xdr:colOff>114300</xdr:colOff>
      <xdr:row>35</xdr:row>
      <xdr:rowOff>17145</xdr:rowOff>
    </xdr:to>
    <xdr:cxnSp macro="">
      <xdr:nvCxnSpPr>
        <xdr:cNvPr id="296" name="直線コネクタ 295"/>
        <xdr:cNvCxnSpPr/>
      </xdr:nvCxnSpPr>
      <xdr:spPr>
        <a:xfrm flipV="1">
          <a:off x="7711440" y="5755005"/>
          <a:ext cx="78486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35</xdr:row>
      <xdr:rowOff>30480</xdr:rowOff>
    </xdr:from>
    <xdr:to xmlns:xdr="http://schemas.openxmlformats.org/drawingml/2006/spreadsheetDrawing">
      <xdr:col>50</xdr:col>
      <xdr:colOff>165100</xdr:colOff>
      <xdr:row>35</xdr:row>
      <xdr:rowOff>129540</xdr:rowOff>
    </xdr:to>
    <xdr:sp macro="" textlink="">
      <xdr:nvSpPr>
        <xdr:cNvPr id="297" name="フローチャート: 判断 296"/>
        <xdr:cNvSpPr/>
      </xdr:nvSpPr>
      <xdr:spPr>
        <a:xfrm>
          <a:off x="8445500" y="58153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120650</xdr:rowOff>
    </xdr:from>
    <xdr:ext cx="534670" cy="252730"/>
    <xdr:sp macro="" textlink="">
      <xdr:nvSpPr>
        <xdr:cNvPr id="298" name="テキスト ボックス 297"/>
        <xdr:cNvSpPr txBox="1"/>
      </xdr:nvSpPr>
      <xdr:spPr>
        <a:xfrm>
          <a:off x="8251825" y="59055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34</xdr:row>
      <xdr:rowOff>140335</xdr:rowOff>
    </xdr:from>
    <xdr:to xmlns:xdr="http://schemas.openxmlformats.org/drawingml/2006/spreadsheetDrawing">
      <xdr:col>45</xdr:col>
      <xdr:colOff>167640</xdr:colOff>
      <xdr:row>35</xdr:row>
      <xdr:rowOff>17145</xdr:rowOff>
    </xdr:to>
    <xdr:cxnSp macro="">
      <xdr:nvCxnSpPr>
        <xdr:cNvPr id="299" name="直線コネクタ 298"/>
        <xdr:cNvCxnSpPr/>
      </xdr:nvCxnSpPr>
      <xdr:spPr>
        <a:xfrm>
          <a:off x="6924040" y="5760085"/>
          <a:ext cx="7874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20955</xdr:rowOff>
    </xdr:from>
    <xdr:to xmlns:xdr="http://schemas.openxmlformats.org/drawingml/2006/spreadsheetDrawing">
      <xdr:col>46</xdr:col>
      <xdr:colOff>38100</xdr:colOff>
      <xdr:row>35</xdr:row>
      <xdr:rowOff>120015</xdr:rowOff>
    </xdr:to>
    <xdr:sp macro="" textlink="">
      <xdr:nvSpPr>
        <xdr:cNvPr id="300" name="フローチャート: 判断 299"/>
        <xdr:cNvSpPr/>
      </xdr:nvSpPr>
      <xdr:spPr>
        <a:xfrm>
          <a:off x="7670800" y="580580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111760</xdr:rowOff>
    </xdr:from>
    <xdr:ext cx="530860" cy="253365"/>
    <xdr:sp macro="" textlink="">
      <xdr:nvSpPr>
        <xdr:cNvPr id="301" name="テキスト ボックス 300"/>
        <xdr:cNvSpPr txBox="1"/>
      </xdr:nvSpPr>
      <xdr:spPr>
        <a:xfrm>
          <a:off x="7477125" y="589661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86,355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140335</xdr:rowOff>
    </xdr:from>
    <xdr:to xmlns:xdr="http://schemas.openxmlformats.org/drawingml/2006/spreadsheetDrawing">
      <xdr:col>41</xdr:col>
      <xdr:colOff>50800</xdr:colOff>
      <xdr:row>34</xdr:row>
      <xdr:rowOff>140335</xdr:rowOff>
    </xdr:to>
    <xdr:cxnSp macro="">
      <xdr:nvCxnSpPr>
        <xdr:cNvPr id="302" name="直線コネクタ 301"/>
        <xdr:cNvCxnSpPr/>
      </xdr:nvCxnSpPr>
      <xdr:spPr>
        <a:xfrm>
          <a:off x="6149340" y="5099685"/>
          <a:ext cx="774700" cy="660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35</xdr:row>
      <xdr:rowOff>61595</xdr:rowOff>
    </xdr:from>
    <xdr:to xmlns:xdr="http://schemas.openxmlformats.org/drawingml/2006/spreadsheetDrawing">
      <xdr:col>41</xdr:col>
      <xdr:colOff>101600</xdr:colOff>
      <xdr:row>35</xdr:row>
      <xdr:rowOff>161925</xdr:rowOff>
    </xdr:to>
    <xdr:sp macro="" textlink="">
      <xdr:nvSpPr>
        <xdr:cNvPr id="303" name="フローチャート: 判断 302"/>
        <xdr:cNvSpPr/>
      </xdr:nvSpPr>
      <xdr:spPr>
        <a:xfrm>
          <a:off x="6873240" y="58464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152400</xdr:rowOff>
    </xdr:from>
    <xdr:ext cx="531495" cy="252730"/>
    <xdr:sp macro="" textlink="">
      <xdr:nvSpPr>
        <xdr:cNvPr id="304" name="テキスト ボックス 303"/>
        <xdr:cNvSpPr txBox="1"/>
      </xdr:nvSpPr>
      <xdr:spPr>
        <a:xfrm>
          <a:off x="6702425" y="593725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118745</xdr:rowOff>
    </xdr:from>
    <xdr:to xmlns:xdr="http://schemas.openxmlformats.org/drawingml/2006/spreadsheetDrawing">
      <xdr:col>36</xdr:col>
      <xdr:colOff>165100</xdr:colOff>
      <xdr:row>31</xdr:row>
      <xdr:rowOff>50800</xdr:rowOff>
    </xdr:to>
    <xdr:sp macro="" textlink="">
      <xdr:nvSpPr>
        <xdr:cNvPr id="305" name="フローチャート: 判断 304"/>
        <xdr:cNvSpPr/>
      </xdr:nvSpPr>
      <xdr:spPr>
        <a:xfrm>
          <a:off x="6098540" y="507809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41910</xdr:rowOff>
    </xdr:from>
    <xdr:ext cx="595630" cy="253365"/>
    <xdr:sp macro="" textlink="">
      <xdr:nvSpPr>
        <xdr:cNvPr id="306" name="テキスト ボックス 305"/>
        <xdr:cNvSpPr txBox="1"/>
      </xdr:nvSpPr>
      <xdr:spPr>
        <a:xfrm>
          <a:off x="5872480" y="516636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macro="" textlink="">
      <xdr:nvSpPr>
        <xdr:cNvPr id="307" name="テキスト ボックス 306"/>
        <xdr:cNvSpPr txBox="1"/>
      </xdr:nvSpPr>
      <xdr:spPr>
        <a:xfrm>
          <a:off x="90525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2000" cy="253365"/>
    <xdr:sp macro="" textlink="">
      <xdr:nvSpPr>
        <xdr:cNvPr id="308" name="テキスト ボックス 307"/>
        <xdr:cNvSpPr txBox="1"/>
      </xdr:nvSpPr>
      <xdr:spPr>
        <a:xfrm>
          <a:off x="83286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167640</xdr:colOff>
      <xdr:row>41</xdr:row>
      <xdr:rowOff>78105</xdr:rowOff>
    </xdr:from>
    <xdr:ext cx="762000" cy="253365"/>
    <xdr:sp macro="" textlink="">
      <xdr:nvSpPr>
        <xdr:cNvPr id="309" name="テキスト ボックス 308"/>
        <xdr:cNvSpPr txBox="1"/>
      </xdr:nvSpPr>
      <xdr:spPr>
        <a:xfrm>
          <a:off x="75438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58825" cy="253365"/>
    <xdr:sp macro="" textlink="">
      <xdr:nvSpPr>
        <xdr:cNvPr id="310" name="テキスト ボックス 309"/>
        <xdr:cNvSpPr txBox="1"/>
      </xdr:nvSpPr>
      <xdr:spPr>
        <a:xfrm>
          <a:off x="675640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2000" cy="253365"/>
    <xdr:sp macro="" textlink="">
      <xdr:nvSpPr>
        <xdr:cNvPr id="311" name="テキスト ボックス 310"/>
        <xdr:cNvSpPr txBox="1"/>
      </xdr:nvSpPr>
      <xdr:spPr>
        <a:xfrm>
          <a:off x="59817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34</xdr:row>
      <xdr:rowOff>31750</xdr:rowOff>
    </xdr:from>
    <xdr:to xmlns:xdr="http://schemas.openxmlformats.org/drawingml/2006/spreadsheetDrawing">
      <xdr:col>55</xdr:col>
      <xdr:colOff>50800</xdr:colOff>
      <xdr:row>34</xdr:row>
      <xdr:rowOff>130810</xdr:rowOff>
    </xdr:to>
    <xdr:sp macro="" textlink="">
      <xdr:nvSpPr>
        <xdr:cNvPr id="312" name="楕円 311"/>
        <xdr:cNvSpPr/>
      </xdr:nvSpPr>
      <xdr:spPr>
        <a:xfrm>
          <a:off x="9192260" y="565150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33</xdr:row>
      <xdr:rowOff>53975</xdr:rowOff>
    </xdr:from>
    <xdr:ext cx="595630" cy="249555"/>
    <xdr:sp macro="" textlink="">
      <xdr:nvSpPr>
        <xdr:cNvPr id="313" name="補助費等該当値テキスト"/>
        <xdr:cNvSpPr txBox="1"/>
      </xdr:nvSpPr>
      <xdr:spPr>
        <a:xfrm>
          <a:off x="9271000" y="550862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107,388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34</xdr:row>
      <xdr:rowOff>85725</xdr:rowOff>
    </xdr:from>
    <xdr:to xmlns:xdr="http://schemas.openxmlformats.org/drawingml/2006/spreadsheetDrawing">
      <xdr:col>50</xdr:col>
      <xdr:colOff>165100</xdr:colOff>
      <xdr:row>35</xdr:row>
      <xdr:rowOff>17145</xdr:rowOff>
    </xdr:to>
    <xdr:sp macro="" textlink="">
      <xdr:nvSpPr>
        <xdr:cNvPr id="314" name="楕円 313"/>
        <xdr:cNvSpPr/>
      </xdr:nvSpPr>
      <xdr:spPr>
        <a:xfrm>
          <a:off x="8445500" y="57054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33</xdr:row>
      <xdr:rowOff>33655</xdr:rowOff>
    </xdr:from>
    <xdr:ext cx="595630" cy="250190"/>
    <xdr:sp macro="" textlink="">
      <xdr:nvSpPr>
        <xdr:cNvPr id="315" name="テキスト ボックス 314"/>
        <xdr:cNvSpPr txBox="1"/>
      </xdr:nvSpPr>
      <xdr:spPr>
        <a:xfrm>
          <a:off x="8219440" y="548830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34</xdr:row>
      <xdr:rowOff>133985</xdr:rowOff>
    </xdr:from>
    <xdr:to xmlns:xdr="http://schemas.openxmlformats.org/drawingml/2006/spreadsheetDrawing">
      <xdr:col>46</xdr:col>
      <xdr:colOff>38100</xdr:colOff>
      <xdr:row>35</xdr:row>
      <xdr:rowOff>66040</xdr:rowOff>
    </xdr:to>
    <xdr:sp macro="" textlink="">
      <xdr:nvSpPr>
        <xdr:cNvPr id="316" name="楕円 315"/>
        <xdr:cNvSpPr/>
      </xdr:nvSpPr>
      <xdr:spPr>
        <a:xfrm>
          <a:off x="7670800" y="5753735"/>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33</xdr:row>
      <xdr:rowOff>81915</xdr:rowOff>
    </xdr:from>
    <xdr:ext cx="530860" cy="253365"/>
    <xdr:sp macro="" textlink="">
      <xdr:nvSpPr>
        <xdr:cNvPr id="317" name="テキスト ボックス 316"/>
        <xdr:cNvSpPr txBox="1"/>
      </xdr:nvSpPr>
      <xdr:spPr>
        <a:xfrm>
          <a:off x="7477125" y="553656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34</xdr:row>
      <xdr:rowOff>90170</xdr:rowOff>
    </xdr:from>
    <xdr:to xmlns:xdr="http://schemas.openxmlformats.org/drawingml/2006/spreadsheetDrawing">
      <xdr:col>41</xdr:col>
      <xdr:colOff>101600</xdr:colOff>
      <xdr:row>35</xdr:row>
      <xdr:rowOff>21590</xdr:rowOff>
    </xdr:to>
    <xdr:sp macro="" textlink="">
      <xdr:nvSpPr>
        <xdr:cNvPr id="318" name="楕円 317"/>
        <xdr:cNvSpPr/>
      </xdr:nvSpPr>
      <xdr:spPr>
        <a:xfrm>
          <a:off x="6873240" y="57099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33</xdr:row>
      <xdr:rowOff>38100</xdr:rowOff>
    </xdr:from>
    <xdr:ext cx="531495" cy="253365"/>
    <xdr:sp macro="" textlink="">
      <xdr:nvSpPr>
        <xdr:cNvPr id="319" name="テキスト ボックス 318"/>
        <xdr:cNvSpPr txBox="1"/>
      </xdr:nvSpPr>
      <xdr:spPr>
        <a:xfrm>
          <a:off x="6702425" y="549275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90170</xdr:rowOff>
    </xdr:from>
    <xdr:to xmlns:xdr="http://schemas.openxmlformats.org/drawingml/2006/spreadsheetDrawing">
      <xdr:col>36</xdr:col>
      <xdr:colOff>165100</xdr:colOff>
      <xdr:row>31</xdr:row>
      <xdr:rowOff>21590</xdr:rowOff>
    </xdr:to>
    <xdr:sp macro="" textlink="">
      <xdr:nvSpPr>
        <xdr:cNvPr id="320" name="楕円 319"/>
        <xdr:cNvSpPr/>
      </xdr:nvSpPr>
      <xdr:spPr>
        <a:xfrm>
          <a:off x="6098540" y="50495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38100</xdr:rowOff>
    </xdr:from>
    <xdr:ext cx="595630" cy="253365"/>
    <xdr:sp macro="" textlink="">
      <xdr:nvSpPr>
        <xdr:cNvPr id="321" name="テキスト ボックス 320"/>
        <xdr:cNvSpPr txBox="1"/>
      </xdr:nvSpPr>
      <xdr:spPr>
        <a:xfrm>
          <a:off x="5872480" y="483235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189,615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macro="" textlink="">
      <xdr:nvSpPr>
        <xdr:cNvPr id="322" name="正方形/長方形 321"/>
        <xdr:cNvSpPr/>
      </xdr:nvSpPr>
      <xdr:spPr>
        <a:xfrm>
          <a:off x="5826760" y="7161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macro="" textlink="">
      <xdr:nvSpPr>
        <xdr:cNvPr id="323" name="正方形/長方形 322"/>
        <xdr:cNvSpPr/>
      </xdr:nvSpPr>
      <xdr:spPr>
        <a:xfrm>
          <a:off x="59309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macro="" textlink="">
      <xdr:nvSpPr>
        <xdr:cNvPr id="324" name="正方形/長方形 323"/>
        <xdr:cNvSpPr/>
      </xdr:nvSpPr>
      <xdr:spPr>
        <a:xfrm>
          <a:off x="59309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macro="" textlink="">
      <xdr:nvSpPr>
        <xdr:cNvPr id="325" name="正方形/長方形 324"/>
        <xdr:cNvSpPr/>
      </xdr:nvSpPr>
      <xdr:spPr>
        <a:xfrm>
          <a:off x="68326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macro="" textlink="">
      <xdr:nvSpPr>
        <xdr:cNvPr id="326" name="正方形/長方形 325"/>
        <xdr:cNvSpPr/>
      </xdr:nvSpPr>
      <xdr:spPr>
        <a:xfrm>
          <a:off x="68326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macro="" textlink="">
      <xdr:nvSpPr>
        <xdr:cNvPr id="327" name="正方形/長方形 326"/>
        <xdr:cNvSpPr/>
      </xdr:nvSpPr>
      <xdr:spPr>
        <a:xfrm>
          <a:off x="78384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macro="" textlink="">
      <xdr:nvSpPr>
        <xdr:cNvPr id="328" name="正方形/長方形 327"/>
        <xdr:cNvSpPr/>
      </xdr:nvSpPr>
      <xdr:spPr>
        <a:xfrm>
          <a:off x="78384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85,681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29" name="正方形/長方形 328"/>
        <xdr:cNvSpPr/>
      </xdr:nvSpPr>
      <xdr:spPr>
        <a:xfrm>
          <a:off x="5826760" y="7955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6710" cy="220345"/>
    <xdr:sp macro="" textlink="">
      <xdr:nvSpPr>
        <xdr:cNvPr id="330" name="テキスト ボックス 329"/>
        <xdr:cNvSpPr txBox="1"/>
      </xdr:nvSpPr>
      <xdr:spPr>
        <a:xfrm>
          <a:off x="5788660" y="7771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31" name="直線コネクタ 330"/>
        <xdr:cNvCxnSpPr/>
      </xdr:nvCxnSpPr>
      <xdr:spPr>
        <a:xfrm>
          <a:off x="5826760" y="10158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43180</xdr:rowOff>
    </xdr:from>
    <xdr:to xmlns:xdr="http://schemas.openxmlformats.org/drawingml/2006/spreadsheetDrawing">
      <xdr:col>59</xdr:col>
      <xdr:colOff>50800</xdr:colOff>
      <xdr:row>59</xdr:row>
      <xdr:rowOff>43180</xdr:rowOff>
    </xdr:to>
    <xdr:cxnSp macro="">
      <xdr:nvCxnSpPr>
        <xdr:cNvPr id="332" name="直線コネクタ 331"/>
        <xdr:cNvCxnSpPr/>
      </xdr:nvCxnSpPr>
      <xdr:spPr>
        <a:xfrm>
          <a:off x="5826760" y="9790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72390</xdr:rowOff>
    </xdr:from>
    <xdr:ext cx="245745" cy="250190"/>
    <xdr:sp macro="" textlink="">
      <xdr:nvSpPr>
        <xdr:cNvPr id="333" name="テキスト ボックス 332"/>
        <xdr:cNvSpPr txBox="1"/>
      </xdr:nvSpPr>
      <xdr:spPr>
        <a:xfrm>
          <a:off x="5600700" y="965454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34" name="直線コネクタ 333"/>
        <xdr:cNvCxnSpPr/>
      </xdr:nvCxnSpPr>
      <xdr:spPr>
        <a:xfrm>
          <a:off x="5826760" y="942276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34925</xdr:rowOff>
    </xdr:from>
    <xdr:ext cx="527685" cy="250190"/>
    <xdr:sp macro="" textlink="">
      <xdr:nvSpPr>
        <xdr:cNvPr id="335" name="テキスト ボックス 334"/>
        <xdr:cNvSpPr txBox="1"/>
      </xdr:nvSpPr>
      <xdr:spPr>
        <a:xfrm>
          <a:off x="5363845" y="9286875"/>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136525</xdr:rowOff>
    </xdr:from>
    <xdr:to xmlns:xdr="http://schemas.openxmlformats.org/drawingml/2006/spreadsheetDrawing">
      <xdr:col>59</xdr:col>
      <xdr:colOff>50800</xdr:colOff>
      <xdr:row>54</xdr:row>
      <xdr:rowOff>136525</xdr:rowOff>
    </xdr:to>
    <xdr:cxnSp macro="">
      <xdr:nvCxnSpPr>
        <xdr:cNvPr id="336" name="直線コネクタ 335"/>
        <xdr:cNvCxnSpPr/>
      </xdr:nvCxnSpPr>
      <xdr:spPr>
        <a:xfrm>
          <a:off x="5826760" y="90582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165100</xdr:rowOff>
    </xdr:from>
    <xdr:ext cx="595630" cy="250190"/>
    <xdr:sp macro="" textlink="">
      <xdr:nvSpPr>
        <xdr:cNvPr id="337" name="テキスト ボックス 336"/>
        <xdr:cNvSpPr txBox="1"/>
      </xdr:nvSpPr>
      <xdr:spPr>
        <a:xfrm>
          <a:off x="5299710" y="89217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99060</xdr:rowOff>
    </xdr:from>
    <xdr:to xmlns:xdr="http://schemas.openxmlformats.org/drawingml/2006/spreadsheetDrawing">
      <xdr:col>59</xdr:col>
      <xdr:colOff>50800</xdr:colOff>
      <xdr:row>52</xdr:row>
      <xdr:rowOff>99060</xdr:rowOff>
    </xdr:to>
    <xdr:cxnSp macro="">
      <xdr:nvCxnSpPr>
        <xdr:cNvPr id="338" name="直線コネクタ 337"/>
        <xdr:cNvCxnSpPr/>
      </xdr:nvCxnSpPr>
      <xdr:spPr>
        <a:xfrm>
          <a:off x="5826760" y="869061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128270</xdr:rowOff>
    </xdr:from>
    <xdr:ext cx="595630" cy="249555"/>
    <xdr:sp macro="" textlink="">
      <xdr:nvSpPr>
        <xdr:cNvPr id="339" name="テキスト ボックス 338"/>
        <xdr:cNvSpPr txBox="1"/>
      </xdr:nvSpPr>
      <xdr:spPr>
        <a:xfrm>
          <a:off x="5299710" y="855472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61595</xdr:rowOff>
    </xdr:from>
    <xdr:to xmlns:xdr="http://schemas.openxmlformats.org/drawingml/2006/spreadsheetDrawing">
      <xdr:col>59</xdr:col>
      <xdr:colOff>50800</xdr:colOff>
      <xdr:row>50</xdr:row>
      <xdr:rowOff>61595</xdr:rowOff>
    </xdr:to>
    <xdr:cxnSp macro="">
      <xdr:nvCxnSpPr>
        <xdr:cNvPr id="340" name="直線コネクタ 339"/>
        <xdr:cNvCxnSpPr/>
      </xdr:nvCxnSpPr>
      <xdr:spPr>
        <a:xfrm>
          <a:off x="5826760" y="83229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90805</xdr:rowOff>
    </xdr:from>
    <xdr:ext cx="595630" cy="249555"/>
    <xdr:sp macro="" textlink="">
      <xdr:nvSpPr>
        <xdr:cNvPr id="341" name="テキスト ボックス 340"/>
        <xdr:cNvSpPr txBox="1"/>
      </xdr:nvSpPr>
      <xdr:spPr>
        <a:xfrm>
          <a:off x="5299710" y="818705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42" name="直線コネクタ 341"/>
        <xdr:cNvCxnSpPr/>
      </xdr:nvCxnSpPr>
      <xdr:spPr>
        <a:xfrm>
          <a:off x="5826760" y="7955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53340</xdr:rowOff>
    </xdr:from>
    <xdr:ext cx="595630" cy="249555"/>
    <xdr:sp macro="" textlink="">
      <xdr:nvSpPr>
        <xdr:cNvPr id="343" name="テキスト ボックス 342"/>
        <xdr:cNvSpPr txBox="1"/>
      </xdr:nvSpPr>
      <xdr:spPr>
        <a:xfrm>
          <a:off x="5299710" y="78193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44" name="普通建設事業費グラフ枠"/>
        <xdr:cNvSpPr/>
      </xdr:nvSpPr>
      <xdr:spPr>
        <a:xfrm>
          <a:off x="5826760" y="7955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167640</xdr:colOff>
      <xdr:row>50</xdr:row>
      <xdr:rowOff>155575</xdr:rowOff>
    </xdr:from>
    <xdr:to xmlns:xdr="http://schemas.openxmlformats.org/drawingml/2006/spreadsheetDrawing">
      <xdr:col>54</xdr:col>
      <xdr:colOff>167640</xdr:colOff>
      <xdr:row>58</xdr:row>
      <xdr:rowOff>69215</xdr:rowOff>
    </xdr:to>
    <xdr:cxnSp macro="">
      <xdr:nvCxnSpPr>
        <xdr:cNvPr id="345" name="直線コネクタ 344"/>
        <xdr:cNvCxnSpPr/>
      </xdr:nvCxnSpPr>
      <xdr:spPr>
        <a:xfrm flipV="1">
          <a:off x="9220200" y="8416925"/>
          <a:ext cx="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73025</xdr:rowOff>
    </xdr:from>
    <xdr:ext cx="531495" cy="253365"/>
    <xdr:sp macro="" textlink="">
      <xdr:nvSpPr>
        <xdr:cNvPr id="346" name="普通建設事業費最小値テキスト"/>
        <xdr:cNvSpPr txBox="1"/>
      </xdr:nvSpPr>
      <xdr:spPr>
        <a:xfrm>
          <a:off x="9271000" y="965517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69215</xdr:rowOff>
    </xdr:from>
    <xdr:to xmlns:xdr="http://schemas.openxmlformats.org/drawingml/2006/spreadsheetDrawing">
      <xdr:col>55</xdr:col>
      <xdr:colOff>88900</xdr:colOff>
      <xdr:row>58</xdr:row>
      <xdr:rowOff>69215</xdr:rowOff>
    </xdr:to>
    <xdr:cxnSp macro="">
      <xdr:nvCxnSpPr>
        <xdr:cNvPr id="347" name="直線コネクタ 346"/>
        <xdr:cNvCxnSpPr/>
      </xdr:nvCxnSpPr>
      <xdr:spPr>
        <a:xfrm>
          <a:off x="9154160" y="96513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104140</xdr:rowOff>
    </xdr:from>
    <xdr:ext cx="595630" cy="250190"/>
    <xdr:sp macro="" textlink="">
      <xdr:nvSpPr>
        <xdr:cNvPr id="348" name="普通建設事業費最大値テキスト"/>
        <xdr:cNvSpPr txBox="1"/>
      </xdr:nvSpPr>
      <xdr:spPr>
        <a:xfrm>
          <a:off x="9271000" y="82003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187,392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155575</xdr:rowOff>
    </xdr:from>
    <xdr:to xmlns:xdr="http://schemas.openxmlformats.org/drawingml/2006/spreadsheetDrawing">
      <xdr:col>55</xdr:col>
      <xdr:colOff>88900</xdr:colOff>
      <xdr:row>50</xdr:row>
      <xdr:rowOff>155575</xdr:rowOff>
    </xdr:to>
    <xdr:cxnSp macro="">
      <xdr:nvCxnSpPr>
        <xdr:cNvPr id="349" name="直線コネクタ 348"/>
        <xdr:cNvCxnSpPr/>
      </xdr:nvCxnSpPr>
      <xdr:spPr>
        <a:xfrm>
          <a:off x="9154160" y="84169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61595</xdr:rowOff>
    </xdr:from>
    <xdr:to xmlns:xdr="http://schemas.openxmlformats.org/drawingml/2006/spreadsheetDrawing">
      <xdr:col>55</xdr:col>
      <xdr:colOff>0</xdr:colOff>
      <xdr:row>56</xdr:row>
      <xdr:rowOff>120650</xdr:rowOff>
    </xdr:to>
    <xdr:cxnSp macro="">
      <xdr:nvCxnSpPr>
        <xdr:cNvPr id="350" name="直線コネクタ 349"/>
        <xdr:cNvCxnSpPr/>
      </xdr:nvCxnSpPr>
      <xdr:spPr>
        <a:xfrm flipV="1">
          <a:off x="8496300" y="9313545"/>
          <a:ext cx="7239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116205</xdr:rowOff>
    </xdr:from>
    <xdr:ext cx="531495" cy="252730"/>
    <xdr:sp macro="" textlink="">
      <xdr:nvSpPr>
        <xdr:cNvPr id="351" name="普通建設事業費平均値テキスト"/>
        <xdr:cNvSpPr txBox="1"/>
      </xdr:nvSpPr>
      <xdr:spPr>
        <a:xfrm>
          <a:off x="9271000" y="9037955"/>
          <a:ext cx="531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93980</xdr:rowOff>
    </xdr:from>
    <xdr:to xmlns:xdr="http://schemas.openxmlformats.org/drawingml/2006/spreadsheetDrawing">
      <xdr:col>55</xdr:col>
      <xdr:colOff>50800</xdr:colOff>
      <xdr:row>56</xdr:row>
      <xdr:rowOff>25400</xdr:rowOff>
    </xdr:to>
    <xdr:sp macro="" textlink="">
      <xdr:nvSpPr>
        <xdr:cNvPr id="352" name="フローチャート: 判断 351"/>
        <xdr:cNvSpPr/>
      </xdr:nvSpPr>
      <xdr:spPr>
        <a:xfrm>
          <a:off x="9192260" y="918083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167640</xdr:colOff>
      <xdr:row>56</xdr:row>
      <xdr:rowOff>59690</xdr:rowOff>
    </xdr:from>
    <xdr:to xmlns:xdr="http://schemas.openxmlformats.org/drawingml/2006/spreadsheetDrawing">
      <xdr:col>50</xdr:col>
      <xdr:colOff>114300</xdr:colOff>
      <xdr:row>56</xdr:row>
      <xdr:rowOff>120650</xdr:rowOff>
    </xdr:to>
    <xdr:cxnSp macro="">
      <xdr:nvCxnSpPr>
        <xdr:cNvPr id="353" name="直線コネクタ 352"/>
        <xdr:cNvCxnSpPr/>
      </xdr:nvCxnSpPr>
      <xdr:spPr>
        <a:xfrm>
          <a:off x="7711440" y="9311640"/>
          <a:ext cx="78486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120015</xdr:rowOff>
    </xdr:from>
    <xdr:to xmlns:xdr="http://schemas.openxmlformats.org/drawingml/2006/spreadsheetDrawing">
      <xdr:col>50</xdr:col>
      <xdr:colOff>165100</xdr:colOff>
      <xdr:row>56</xdr:row>
      <xdr:rowOff>52070</xdr:rowOff>
    </xdr:to>
    <xdr:sp macro="" textlink="">
      <xdr:nvSpPr>
        <xdr:cNvPr id="354" name="フローチャート: 判断 353"/>
        <xdr:cNvSpPr/>
      </xdr:nvSpPr>
      <xdr:spPr>
        <a:xfrm>
          <a:off x="8445500" y="92068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68580</xdr:rowOff>
    </xdr:from>
    <xdr:ext cx="534670" cy="250190"/>
    <xdr:sp macro="" textlink="">
      <xdr:nvSpPr>
        <xdr:cNvPr id="355" name="テキスト ボックス 354"/>
        <xdr:cNvSpPr txBox="1"/>
      </xdr:nvSpPr>
      <xdr:spPr>
        <a:xfrm>
          <a:off x="8251825" y="899033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59690</xdr:rowOff>
    </xdr:from>
    <xdr:to xmlns:xdr="http://schemas.openxmlformats.org/drawingml/2006/spreadsheetDrawing">
      <xdr:col>45</xdr:col>
      <xdr:colOff>167640</xdr:colOff>
      <xdr:row>56</xdr:row>
      <xdr:rowOff>136525</xdr:rowOff>
    </xdr:to>
    <xdr:cxnSp macro="">
      <xdr:nvCxnSpPr>
        <xdr:cNvPr id="356" name="直線コネクタ 355"/>
        <xdr:cNvCxnSpPr/>
      </xdr:nvCxnSpPr>
      <xdr:spPr>
        <a:xfrm flipV="1">
          <a:off x="6924040" y="9311640"/>
          <a:ext cx="7874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55</xdr:row>
      <xdr:rowOff>154305</xdr:rowOff>
    </xdr:from>
    <xdr:to xmlns:xdr="http://schemas.openxmlformats.org/drawingml/2006/spreadsheetDrawing">
      <xdr:col>46</xdr:col>
      <xdr:colOff>38100</xdr:colOff>
      <xdr:row>56</xdr:row>
      <xdr:rowOff>86360</xdr:rowOff>
    </xdr:to>
    <xdr:sp macro="" textlink="">
      <xdr:nvSpPr>
        <xdr:cNvPr id="357" name="フローチャート: 判断 356"/>
        <xdr:cNvSpPr/>
      </xdr:nvSpPr>
      <xdr:spPr>
        <a:xfrm>
          <a:off x="7670800" y="924115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102870</xdr:rowOff>
    </xdr:from>
    <xdr:ext cx="530860" cy="250190"/>
    <xdr:sp macro="" textlink="">
      <xdr:nvSpPr>
        <xdr:cNvPr id="358" name="テキスト ボックス 357"/>
        <xdr:cNvSpPr txBox="1"/>
      </xdr:nvSpPr>
      <xdr:spPr>
        <a:xfrm>
          <a:off x="7477125" y="902462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70485</xdr:rowOff>
    </xdr:from>
    <xdr:to xmlns:xdr="http://schemas.openxmlformats.org/drawingml/2006/spreadsheetDrawing">
      <xdr:col>41</xdr:col>
      <xdr:colOff>50800</xdr:colOff>
      <xdr:row>56</xdr:row>
      <xdr:rowOff>136525</xdr:rowOff>
    </xdr:to>
    <xdr:cxnSp macro="">
      <xdr:nvCxnSpPr>
        <xdr:cNvPr id="359" name="直線コネクタ 358"/>
        <xdr:cNvCxnSpPr/>
      </xdr:nvCxnSpPr>
      <xdr:spPr>
        <a:xfrm>
          <a:off x="6149340" y="9322435"/>
          <a:ext cx="7747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146050</xdr:rowOff>
    </xdr:from>
    <xdr:to xmlns:xdr="http://schemas.openxmlformats.org/drawingml/2006/spreadsheetDrawing">
      <xdr:col>41</xdr:col>
      <xdr:colOff>101600</xdr:colOff>
      <xdr:row>56</xdr:row>
      <xdr:rowOff>77470</xdr:rowOff>
    </xdr:to>
    <xdr:sp macro="" textlink="">
      <xdr:nvSpPr>
        <xdr:cNvPr id="360" name="フローチャート: 判断 359"/>
        <xdr:cNvSpPr/>
      </xdr:nvSpPr>
      <xdr:spPr>
        <a:xfrm>
          <a:off x="6873240" y="923290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93980</xdr:rowOff>
    </xdr:from>
    <xdr:ext cx="531495" cy="253365"/>
    <xdr:sp macro="" textlink="">
      <xdr:nvSpPr>
        <xdr:cNvPr id="361" name="テキスト ボックス 360"/>
        <xdr:cNvSpPr txBox="1"/>
      </xdr:nvSpPr>
      <xdr:spPr>
        <a:xfrm>
          <a:off x="6702425" y="901573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95250</xdr:rowOff>
    </xdr:from>
    <xdr:to xmlns:xdr="http://schemas.openxmlformats.org/drawingml/2006/spreadsheetDrawing">
      <xdr:col>36</xdr:col>
      <xdr:colOff>165100</xdr:colOff>
      <xdr:row>56</xdr:row>
      <xdr:rowOff>27305</xdr:rowOff>
    </xdr:to>
    <xdr:sp macro="" textlink="">
      <xdr:nvSpPr>
        <xdr:cNvPr id="362" name="フローチャート: 判断 361"/>
        <xdr:cNvSpPr/>
      </xdr:nvSpPr>
      <xdr:spPr>
        <a:xfrm>
          <a:off x="6098540" y="91821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43180</xdr:rowOff>
    </xdr:from>
    <xdr:ext cx="534670" cy="253365"/>
    <xdr:sp macro="" textlink="">
      <xdr:nvSpPr>
        <xdr:cNvPr id="363" name="テキスト ボックス 362"/>
        <xdr:cNvSpPr txBox="1"/>
      </xdr:nvSpPr>
      <xdr:spPr>
        <a:xfrm>
          <a:off x="5904865" y="89649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macro="" textlink="">
      <xdr:nvSpPr>
        <xdr:cNvPr id="364" name="テキスト ボックス 363"/>
        <xdr:cNvSpPr txBox="1"/>
      </xdr:nvSpPr>
      <xdr:spPr>
        <a:xfrm>
          <a:off x="90525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2000" cy="253365"/>
    <xdr:sp macro="" textlink="">
      <xdr:nvSpPr>
        <xdr:cNvPr id="365" name="テキスト ボックス 364"/>
        <xdr:cNvSpPr txBox="1"/>
      </xdr:nvSpPr>
      <xdr:spPr>
        <a:xfrm>
          <a:off x="83286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167640</xdr:colOff>
      <xdr:row>61</xdr:row>
      <xdr:rowOff>78105</xdr:rowOff>
    </xdr:from>
    <xdr:ext cx="762000" cy="253365"/>
    <xdr:sp macro="" textlink="">
      <xdr:nvSpPr>
        <xdr:cNvPr id="366" name="テキスト ボックス 365"/>
        <xdr:cNvSpPr txBox="1"/>
      </xdr:nvSpPr>
      <xdr:spPr>
        <a:xfrm>
          <a:off x="75438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58825" cy="253365"/>
    <xdr:sp macro="" textlink="">
      <xdr:nvSpPr>
        <xdr:cNvPr id="367" name="テキスト ボックス 366"/>
        <xdr:cNvSpPr txBox="1"/>
      </xdr:nvSpPr>
      <xdr:spPr>
        <a:xfrm>
          <a:off x="675640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2000" cy="253365"/>
    <xdr:sp macro="" textlink="">
      <xdr:nvSpPr>
        <xdr:cNvPr id="368" name="テキスト ボックス 367"/>
        <xdr:cNvSpPr txBox="1"/>
      </xdr:nvSpPr>
      <xdr:spPr>
        <a:xfrm>
          <a:off x="59817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12065</xdr:rowOff>
    </xdr:from>
    <xdr:to xmlns:xdr="http://schemas.openxmlformats.org/drawingml/2006/spreadsheetDrawing">
      <xdr:col>55</xdr:col>
      <xdr:colOff>50800</xdr:colOff>
      <xdr:row>56</xdr:row>
      <xdr:rowOff>111125</xdr:rowOff>
    </xdr:to>
    <xdr:sp macro="" textlink="">
      <xdr:nvSpPr>
        <xdr:cNvPr id="369" name="楕円 368"/>
        <xdr:cNvSpPr/>
      </xdr:nvSpPr>
      <xdr:spPr>
        <a:xfrm>
          <a:off x="9192260" y="926401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158750</xdr:rowOff>
    </xdr:from>
    <xdr:ext cx="531495" cy="249555"/>
    <xdr:sp macro="" textlink="">
      <xdr:nvSpPr>
        <xdr:cNvPr id="370" name="普通建設事業費該当値テキスト"/>
        <xdr:cNvSpPr txBox="1"/>
      </xdr:nvSpPr>
      <xdr:spPr>
        <a:xfrm>
          <a:off x="9271000" y="924560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65,091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71755</xdr:rowOff>
    </xdr:from>
    <xdr:to xmlns:xdr="http://schemas.openxmlformats.org/drawingml/2006/spreadsheetDrawing">
      <xdr:col>50</xdr:col>
      <xdr:colOff>165100</xdr:colOff>
      <xdr:row>57</xdr:row>
      <xdr:rowOff>3175</xdr:rowOff>
    </xdr:to>
    <xdr:sp macro="" textlink="">
      <xdr:nvSpPr>
        <xdr:cNvPr id="371" name="楕円 370"/>
        <xdr:cNvSpPr/>
      </xdr:nvSpPr>
      <xdr:spPr>
        <a:xfrm>
          <a:off x="8445500" y="93237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162560</xdr:rowOff>
    </xdr:from>
    <xdr:ext cx="534670" cy="249555"/>
    <xdr:sp macro="" textlink="">
      <xdr:nvSpPr>
        <xdr:cNvPr id="372" name="テキスト ボックス 371"/>
        <xdr:cNvSpPr txBox="1"/>
      </xdr:nvSpPr>
      <xdr:spPr>
        <a:xfrm>
          <a:off x="8251825" y="941451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10160</xdr:rowOff>
    </xdr:from>
    <xdr:to xmlns:xdr="http://schemas.openxmlformats.org/drawingml/2006/spreadsheetDrawing">
      <xdr:col>46</xdr:col>
      <xdr:colOff>38100</xdr:colOff>
      <xdr:row>56</xdr:row>
      <xdr:rowOff>109220</xdr:rowOff>
    </xdr:to>
    <xdr:sp macro="" textlink="">
      <xdr:nvSpPr>
        <xdr:cNvPr id="373" name="楕円 372"/>
        <xdr:cNvSpPr/>
      </xdr:nvSpPr>
      <xdr:spPr>
        <a:xfrm>
          <a:off x="7670800" y="926211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100330</xdr:rowOff>
    </xdr:from>
    <xdr:ext cx="530860" cy="253365"/>
    <xdr:sp macro="" textlink="">
      <xdr:nvSpPr>
        <xdr:cNvPr id="374" name="テキスト ボックス 373"/>
        <xdr:cNvSpPr txBox="1"/>
      </xdr:nvSpPr>
      <xdr:spPr>
        <a:xfrm>
          <a:off x="7477125" y="935228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86995</xdr:rowOff>
    </xdr:from>
    <xdr:to xmlns:xdr="http://schemas.openxmlformats.org/drawingml/2006/spreadsheetDrawing">
      <xdr:col>41</xdr:col>
      <xdr:colOff>101600</xdr:colOff>
      <xdr:row>57</xdr:row>
      <xdr:rowOff>18415</xdr:rowOff>
    </xdr:to>
    <xdr:sp macro="" textlink="">
      <xdr:nvSpPr>
        <xdr:cNvPr id="375" name="楕円 374"/>
        <xdr:cNvSpPr/>
      </xdr:nvSpPr>
      <xdr:spPr>
        <a:xfrm>
          <a:off x="6873240" y="93389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10160</xdr:rowOff>
    </xdr:from>
    <xdr:ext cx="531495" cy="250190"/>
    <xdr:sp macro="" textlink="">
      <xdr:nvSpPr>
        <xdr:cNvPr id="376" name="テキスト ボックス 375"/>
        <xdr:cNvSpPr txBox="1"/>
      </xdr:nvSpPr>
      <xdr:spPr>
        <a:xfrm>
          <a:off x="6702425" y="942721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20320</xdr:rowOff>
    </xdr:from>
    <xdr:to xmlns:xdr="http://schemas.openxmlformats.org/drawingml/2006/spreadsheetDrawing">
      <xdr:col>36</xdr:col>
      <xdr:colOff>165100</xdr:colOff>
      <xdr:row>56</xdr:row>
      <xdr:rowOff>119380</xdr:rowOff>
    </xdr:to>
    <xdr:sp macro="" textlink="">
      <xdr:nvSpPr>
        <xdr:cNvPr id="377" name="楕円 376"/>
        <xdr:cNvSpPr/>
      </xdr:nvSpPr>
      <xdr:spPr>
        <a:xfrm>
          <a:off x="6098540" y="92722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111125</xdr:rowOff>
    </xdr:from>
    <xdr:ext cx="534670" cy="252730"/>
    <xdr:sp macro="" textlink="">
      <xdr:nvSpPr>
        <xdr:cNvPr id="378" name="テキスト ボックス 377"/>
        <xdr:cNvSpPr txBox="1"/>
      </xdr:nvSpPr>
      <xdr:spPr>
        <a:xfrm>
          <a:off x="5904865" y="936307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macro="" textlink="">
      <xdr:nvSpPr>
        <xdr:cNvPr id="379" name="正方形/長方形 378"/>
        <xdr:cNvSpPr/>
      </xdr:nvSpPr>
      <xdr:spPr>
        <a:xfrm>
          <a:off x="5826760" y="10463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macro="" textlink="">
      <xdr:nvSpPr>
        <xdr:cNvPr id="380" name="正方形/長方形 379"/>
        <xdr:cNvSpPr/>
      </xdr:nvSpPr>
      <xdr:spPr>
        <a:xfrm>
          <a:off x="59309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macro="" textlink="">
      <xdr:nvSpPr>
        <xdr:cNvPr id="381" name="正方形/長方形 380"/>
        <xdr:cNvSpPr/>
      </xdr:nvSpPr>
      <xdr:spPr>
        <a:xfrm>
          <a:off x="59309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macro="" textlink="">
      <xdr:nvSpPr>
        <xdr:cNvPr id="382" name="正方形/長方形 381"/>
        <xdr:cNvSpPr/>
      </xdr:nvSpPr>
      <xdr:spPr>
        <a:xfrm>
          <a:off x="68326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macro="" textlink="">
      <xdr:nvSpPr>
        <xdr:cNvPr id="383" name="正方形/長方形 382"/>
        <xdr:cNvSpPr/>
      </xdr:nvSpPr>
      <xdr:spPr>
        <a:xfrm>
          <a:off x="68326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macro="" textlink="">
      <xdr:nvSpPr>
        <xdr:cNvPr id="384" name="正方形/長方形 383"/>
        <xdr:cNvSpPr/>
      </xdr:nvSpPr>
      <xdr:spPr>
        <a:xfrm>
          <a:off x="78384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macro="" textlink="">
      <xdr:nvSpPr>
        <xdr:cNvPr id="385" name="正方形/長方形 384"/>
        <xdr:cNvSpPr/>
      </xdr:nvSpPr>
      <xdr:spPr>
        <a:xfrm>
          <a:off x="78384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86" name="正方形/長方形 385"/>
        <xdr:cNvSpPr/>
      </xdr:nvSpPr>
      <xdr:spPr>
        <a:xfrm>
          <a:off x="5826760" y="11257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6710" cy="220345"/>
    <xdr:sp macro="" textlink="">
      <xdr:nvSpPr>
        <xdr:cNvPr id="387" name="テキスト ボックス 386"/>
        <xdr:cNvSpPr txBox="1"/>
      </xdr:nvSpPr>
      <xdr:spPr>
        <a:xfrm>
          <a:off x="5788660" y="11073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88" name="直線コネクタ 387"/>
        <xdr:cNvCxnSpPr/>
      </xdr:nvCxnSpPr>
      <xdr:spPr>
        <a:xfrm>
          <a:off x="5826760" y="13460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96520</xdr:rowOff>
    </xdr:from>
    <xdr:to xmlns:xdr="http://schemas.openxmlformats.org/drawingml/2006/spreadsheetDrawing">
      <xdr:col>59</xdr:col>
      <xdr:colOff>50800</xdr:colOff>
      <xdr:row>79</xdr:row>
      <xdr:rowOff>96520</xdr:rowOff>
    </xdr:to>
    <xdr:cxnSp macro="">
      <xdr:nvCxnSpPr>
        <xdr:cNvPr id="389" name="直線コネクタ 388"/>
        <xdr:cNvCxnSpPr/>
      </xdr:nvCxnSpPr>
      <xdr:spPr>
        <a:xfrm>
          <a:off x="5826760" y="1314577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125730</xdr:rowOff>
    </xdr:from>
    <xdr:ext cx="245745" cy="249555"/>
    <xdr:sp macro="" textlink="">
      <xdr:nvSpPr>
        <xdr:cNvPr id="390" name="テキスト ボックス 389"/>
        <xdr:cNvSpPr txBox="1"/>
      </xdr:nvSpPr>
      <xdr:spPr>
        <a:xfrm>
          <a:off x="5600700" y="1300988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112395</xdr:rowOff>
    </xdr:from>
    <xdr:to xmlns:xdr="http://schemas.openxmlformats.org/drawingml/2006/spreadsheetDrawing">
      <xdr:col>59</xdr:col>
      <xdr:colOff>50800</xdr:colOff>
      <xdr:row>77</xdr:row>
      <xdr:rowOff>112395</xdr:rowOff>
    </xdr:to>
    <xdr:cxnSp macro="">
      <xdr:nvCxnSpPr>
        <xdr:cNvPr id="391" name="直線コネクタ 390"/>
        <xdr:cNvCxnSpPr/>
      </xdr:nvCxnSpPr>
      <xdr:spPr>
        <a:xfrm>
          <a:off x="5826760" y="128314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140970</xdr:rowOff>
    </xdr:from>
    <xdr:ext cx="527685" cy="250190"/>
    <xdr:sp macro="" textlink="">
      <xdr:nvSpPr>
        <xdr:cNvPr id="392" name="テキスト ボックス 391"/>
        <xdr:cNvSpPr txBox="1"/>
      </xdr:nvSpPr>
      <xdr:spPr>
        <a:xfrm>
          <a:off x="5363845" y="12694920"/>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128905</xdr:rowOff>
    </xdr:from>
    <xdr:to xmlns:xdr="http://schemas.openxmlformats.org/drawingml/2006/spreadsheetDrawing">
      <xdr:col>59</xdr:col>
      <xdr:colOff>50800</xdr:colOff>
      <xdr:row>75</xdr:row>
      <xdr:rowOff>128905</xdr:rowOff>
    </xdr:to>
    <xdr:cxnSp macro="">
      <xdr:nvCxnSpPr>
        <xdr:cNvPr id="393" name="直線コネクタ 392"/>
        <xdr:cNvCxnSpPr/>
      </xdr:nvCxnSpPr>
      <xdr:spPr>
        <a:xfrm>
          <a:off x="5826760" y="1251775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156845</xdr:rowOff>
    </xdr:from>
    <xdr:ext cx="527685" cy="252730"/>
    <xdr:sp macro="" textlink="">
      <xdr:nvSpPr>
        <xdr:cNvPr id="394" name="テキスト ボックス 393"/>
        <xdr:cNvSpPr txBox="1"/>
      </xdr:nvSpPr>
      <xdr:spPr>
        <a:xfrm>
          <a:off x="5363845" y="12380595"/>
          <a:ext cx="527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144780</xdr:rowOff>
    </xdr:from>
    <xdr:to xmlns:xdr="http://schemas.openxmlformats.org/drawingml/2006/spreadsheetDrawing">
      <xdr:col>59</xdr:col>
      <xdr:colOff>50800</xdr:colOff>
      <xdr:row>73</xdr:row>
      <xdr:rowOff>144780</xdr:rowOff>
    </xdr:to>
    <xdr:cxnSp macro="">
      <xdr:nvCxnSpPr>
        <xdr:cNvPr id="395" name="直線コネクタ 394"/>
        <xdr:cNvCxnSpPr/>
      </xdr:nvCxnSpPr>
      <xdr:spPr>
        <a:xfrm>
          <a:off x="5826760" y="12203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5715</xdr:rowOff>
    </xdr:from>
    <xdr:ext cx="527685" cy="253365"/>
    <xdr:sp macro="" textlink="">
      <xdr:nvSpPr>
        <xdr:cNvPr id="396" name="テキスト ボックス 395"/>
        <xdr:cNvSpPr txBox="1"/>
      </xdr:nvSpPr>
      <xdr:spPr>
        <a:xfrm>
          <a:off x="5363845" y="12064365"/>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161290</xdr:rowOff>
    </xdr:from>
    <xdr:to xmlns:xdr="http://schemas.openxmlformats.org/drawingml/2006/spreadsheetDrawing">
      <xdr:col>59</xdr:col>
      <xdr:colOff>50800</xdr:colOff>
      <xdr:row>71</xdr:row>
      <xdr:rowOff>161290</xdr:rowOff>
    </xdr:to>
    <xdr:cxnSp macro="">
      <xdr:nvCxnSpPr>
        <xdr:cNvPr id="397" name="直線コネクタ 396"/>
        <xdr:cNvCxnSpPr/>
      </xdr:nvCxnSpPr>
      <xdr:spPr>
        <a:xfrm>
          <a:off x="5826760" y="1188974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21590</xdr:rowOff>
    </xdr:from>
    <xdr:ext cx="595630" cy="252095"/>
    <xdr:sp macro="" textlink="">
      <xdr:nvSpPr>
        <xdr:cNvPr id="398" name="テキスト ボックス 397"/>
        <xdr:cNvSpPr txBox="1"/>
      </xdr:nvSpPr>
      <xdr:spPr>
        <a:xfrm>
          <a:off x="5299710" y="1175004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8255</xdr:rowOff>
    </xdr:from>
    <xdr:to xmlns:xdr="http://schemas.openxmlformats.org/drawingml/2006/spreadsheetDrawing">
      <xdr:col>59</xdr:col>
      <xdr:colOff>50800</xdr:colOff>
      <xdr:row>70</xdr:row>
      <xdr:rowOff>8255</xdr:rowOff>
    </xdr:to>
    <xdr:cxnSp macro="">
      <xdr:nvCxnSpPr>
        <xdr:cNvPr id="399" name="直線コネクタ 398"/>
        <xdr:cNvCxnSpPr/>
      </xdr:nvCxnSpPr>
      <xdr:spPr>
        <a:xfrm>
          <a:off x="5826760" y="1157160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37465</xdr:rowOff>
    </xdr:from>
    <xdr:ext cx="595630" cy="253365"/>
    <xdr:sp macro="" textlink="">
      <xdr:nvSpPr>
        <xdr:cNvPr id="400" name="テキスト ボックス 399"/>
        <xdr:cNvSpPr txBox="1"/>
      </xdr:nvSpPr>
      <xdr:spPr>
        <a:xfrm>
          <a:off x="5299710" y="114357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401" name="直線コネクタ 400"/>
        <xdr:cNvCxnSpPr/>
      </xdr:nvCxnSpPr>
      <xdr:spPr>
        <a:xfrm>
          <a:off x="5826760" y="11257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53340</xdr:rowOff>
    </xdr:from>
    <xdr:ext cx="595630" cy="249555"/>
    <xdr:sp macro="" textlink="">
      <xdr:nvSpPr>
        <xdr:cNvPr id="402" name="テキスト ボックス 401"/>
        <xdr:cNvSpPr txBox="1"/>
      </xdr:nvSpPr>
      <xdr:spPr>
        <a:xfrm>
          <a:off x="5299710" y="111213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403" name="普通建設事業費 （ うち新規整備　）グラフ枠"/>
        <xdr:cNvSpPr/>
      </xdr:nvSpPr>
      <xdr:spPr>
        <a:xfrm>
          <a:off x="5826760" y="11257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167640</xdr:colOff>
      <xdr:row>70</xdr:row>
      <xdr:rowOff>42545</xdr:rowOff>
    </xdr:from>
    <xdr:to xmlns:xdr="http://schemas.openxmlformats.org/drawingml/2006/spreadsheetDrawing">
      <xdr:col>54</xdr:col>
      <xdr:colOff>167640</xdr:colOff>
      <xdr:row>79</xdr:row>
      <xdr:rowOff>96520</xdr:rowOff>
    </xdr:to>
    <xdr:cxnSp macro="">
      <xdr:nvCxnSpPr>
        <xdr:cNvPr id="404" name="直線コネクタ 403"/>
        <xdr:cNvCxnSpPr/>
      </xdr:nvCxnSpPr>
      <xdr:spPr>
        <a:xfrm flipV="1">
          <a:off x="9220200" y="11605895"/>
          <a:ext cx="0" cy="1539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100330</xdr:rowOff>
    </xdr:from>
    <xdr:ext cx="246380" cy="253365"/>
    <xdr:sp macro="" textlink="">
      <xdr:nvSpPr>
        <xdr:cNvPr id="405" name="普通建設事業費 （ うち新規整備　）最小値テキスト"/>
        <xdr:cNvSpPr txBox="1"/>
      </xdr:nvSpPr>
      <xdr:spPr>
        <a:xfrm>
          <a:off x="9271000" y="13149580"/>
          <a:ext cx="246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96520</xdr:rowOff>
    </xdr:from>
    <xdr:to xmlns:xdr="http://schemas.openxmlformats.org/drawingml/2006/spreadsheetDrawing">
      <xdr:col>55</xdr:col>
      <xdr:colOff>88900</xdr:colOff>
      <xdr:row>79</xdr:row>
      <xdr:rowOff>96520</xdr:rowOff>
    </xdr:to>
    <xdr:cxnSp macro="">
      <xdr:nvCxnSpPr>
        <xdr:cNvPr id="406" name="直線コネクタ 405"/>
        <xdr:cNvCxnSpPr/>
      </xdr:nvCxnSpPr>
      <xdr:spPr>
        <a:xfrm>
          <a:off x="9154160" y="131457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158750</xdr:rowOff>
    </xdr:from>
    <xdr:ext cx="595630" cy="249555"/>
    <xdr:sp macro="" textlink="">
      <xdr:nvSpPr>
        <xdr:cNvPr id="407" name="普通建設事業費 （ うち新規整備　）最大値テキスト"/>
        <xdr:cNvSpPr txBox="1"/>
      </xdr:nvSpPr>
      <xdr:spPr>
        <a:xfrm>
          <a:off x="9271000" y="1139190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146,825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42545</xdr:rowOff>
    </xdr:from>
    <xdr:to xmlns:xdr="http://schemas.openxmlformats.org/drawingml/2006/spreadsheetDrawing">
      <xdr:col>55</xdr:col>
      <xdr:colOff>88900</xdr:colOff>
      <xdr:row>70</xdr:row>
      <xdr:rowOff>42545</xdr:rowOff>
    </xdr:to>
    <xdr:cxnSp macro="">
      <xdr:nvCxnSpPr>
        <xdr:cNvPr id="408" name="直線コネクタ 407"/>
        <xdr:cNvCxnSpPr/>
      </xdr:nvCxnSpPr>
      <xdr:spPr>
        <a:xfrm>
          <a:off x="9154160" y="116058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17145</xdr:rowOff>
    </xdr:from>
    <xdr:to xmlns:xdr="http://schemas.openxmlformats.org/drawingml/2006/spreadsheetDrawing">
      <xdr:col>55</xdr:col>
      <xdr:colOff>0</xdr:colOff>
      <xdr:row>79</xdr:row>
      <xdr:rowOff>22860</xdr:rowOff>
    </xdr:to>
    <xdr:cxnSp macro="">
      <xdr:nvCxnSpPr>
        <xdr:cNvPr id="409" name="直線コネクタ 408"/>
        <xdr:cNvCxnSpPr/>
      </xdr:nvCxnSpPr>
      <xdr:spPr>
        <a:xfrm>
          <a:off x="8496300" y="13066395"/>
          <a:ext cx="7239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10795</xdr:rowOff>
    </xdr:from>
    <xdr:ext cx="531495" cy="249555"/>
    <xdr:sp macro="" textlink="">
      <xdr:nvSpPr>
        <xdr:cNvPr id="410" name="普通建設事業費 （ うち新規整備　）平均値テキスト"/>
        <xdr:cNvSpPr txBox="1"/>
      </xdr:nvSpPr>
      <xdr:spPr>
        <a:xfrm>
          <a:off x="9271000" y="12729845"/>
          <a:ext cx="5314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155575</xdr:rowOff>
    </xdr:from>
    <xdr:to xmlns:xdr="http://schemas.openxmlformats.org/drawingml/2006/spreadsheetDrawing">
      <xdr:col>55</xdr:col>
      <xdr:colOff>50800</xdr:colOff>
      <xdr:row>78</xdr:row>
      <xdr:rowOff>87630</xdr:rowOff>
    </xdr:to>
    <xdr:sp macro="" textlink="">
      <xdr:nvSpPr>
        <xdr:cNvPr id="411" name="フローチャート: 判断 410"/>
        <xdr:cNvSpPr/>
      </xdr:nvSpPr>
      <xdr:spPr>
        <a:xfrm>
          <a:off x="9192260" y="1287462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167640</xdr:colOff>
      <xdr:row>78</xdr:row>
      <xdr:rowOff>156210</xdr:rowOff>
    </xdr:from>
    <xdr:to xmlns:xdr="http://schemas.openxmlformats.org/drawingml/2006/spreadsheetDrawing">
      <xdr:col>50</xdr:col>
      <xdr:colOff>114300</xdr:colOff>
      <xdr:row>79</xdr:row>
      <xdr:rowOff>17145</xdr:rowOff>
    </xdr:to>
    <xdr:cxnSp macro="">
      <xdr:nvCxnSpPr>
        <xdr:cNvPr id="412" name="直線コネクタ 411"/>
        <xdr:cNvCxnSpPr/>
      </xdr:nvCxnSpPr>
      <xdr:spPr>
        <a:xfrm>
          <a:off x="7711440" y="13040360"/>
          <a:ext cx="78486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17145</xdr:rowOff>
    </xdr:from>
    <xdr:to xmlns:xdr="http://schemas.openxmlformats.org/drawingml/2006/spreadsheetDrawing">
      <xdr:col>50</xdr:col>
      <xdr:colOff>165100</xdr:colOff>
      <xdr:row>78</xdr:row>
      <xdr:rowOff>116205</xdr:rowOff>
    </xdr:to>
    <xdr:sp macro="" textlink="">
      <xdr:nvSpPr>
        <xdr:cNvPr id="413" name="フローチャート: 判断 412"/>
        <xdr:cNvSpPr/>
      </xdr:nvSpPr>
      <xdr:spPr>
        <a:xfrm>
          <a:off x="8445500" y="129012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131445</xdr:rowOff>
    </xdr:from>
    <xdr:ext cx="534670" cy="252730"/>
    <xdr:sp macro="" textlink="">
      <xdr:nvSpPr>
        <xdr:cNvPr id="414" name="テキスト ボックス 413"/>
        <xdr:cNvSpPr txBox="1"/>
      </xdr:nvSpPr>
      <xdr:spPr>
        <a:xfrm>
          <a:off x="8251825" y="1268539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156210</xdr:rowOff>
    </xdr:from>
    <xdr:to xmlns:xdr="http://schemas.openxmlformats.org/drawingml/2006/spreadsheetDrawing">
      <xdr:col>45</xdr:col>
      <xdr:colOff>167640</xdr:colOff>
      <xdr:row>78</xdr:row>
      <xdr:rowOff>160655</xdr:rowOff>
    </xdr:to>
    <xdr:cxnSp macro="">
      <xdr:nvCxnSpPr>
        <xdr:cNvPr id="415" name="直線コネクタ 414"/>
        <xdr:cNvCxnSpPr/>
      </xdr:nvCxnSpPr>
      <xdr:spPr>
        <a:xfrm flipV="1">
          <a:off x="6924040" y="13040360"/>
          <a:ext cx="7874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28575</xdr:rowOff>
    </xdr:from>
    <xdr:to xmlns:xdr="http://schemas.openxmlformats.org/drawingml/2006/spreadsheetDrawing">
      <xdr:col>46</xdr:col>
      <xdr:colOff>38100</xdr:colOff>
      <xdr:row>78</xdr:row>
      <xdr:rowOff>127635</xdr:rowOff>
    </xdr:to>
    <xdr:sp macro="" textlink="">
      <xdr:nvSpPr>
        <xdr:cNvPr id="416" name="フローチャート: 判断 415"/>
        <xdr:cNvSpPr/>
      </xdr:nvSpPr>
      <xdr:spPr>
        <a:xfrm>
          <a:off x="7670800" y="1291272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143510</xdr:rowOff>
    </xdr:from>
    <xdr:ext cx="530860" cy="250190"/>
    <xdr:sp macro="" textlink="">
      <xdr:nvSpPr>
        <xdr:cNvPr id="417" name="テキスト ボックス 416"/>
        <xdr:cNvSpPr txBox="1"/>
      </xdr:nvSpPr>
      <xdr:spPr>
        <a:xfrm>
          <a:off x="7477125" y="1269746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160655</xdr:rowOff>
    </xdr:from>
    <xdr:to xmlns:xdr="http://schemas.openxmlformats.org/drawingml/2006/spreadsheetDrawing">
      <xdr:col>41</xdr:col>
      <xdr:colOff>50800</xdr:colOff>
      <xdr:row>78</xdr:row>
      <xdr:rowOff>161925</xdr:rowOff>
    </xdr:to>
    <xdr:cxnSp macro="">
      <xdr:nvCxnSpPr>
        <xdr:cNvPr id="418" name="直線コネクタ 417"/>
        <xdr:cNvCxnSpPr/>
      </xdr:nvCxnSpPr>
      <xdr:spPr>
        <a:xfrm flipV="1">
          <a:off x="6149340" y="13044805"/>
          <a:ext cx="7747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7620</xdr:rowOff>
    </xdr:from>
    <xdr:to xmlns:xdr="http://schemas.openxmlformats.org/drawingml/2006/spreadsheetDrawing">
      <xdr:col>41</xdr:col>
      <xdr:colOff>101600</xdr:colOff>
      <xdr:row>78</xdr:row>
      <xdr:rowOff>107315</xdr:rowOff>
    </xdr:to>
    <xdr:sp macro="" textlink="">
      <xdr:nvSpPr>
        <xdr:cNvPr id="419" name="フローチャート: 判断 418"/>
        <xdr:cNvSpPr/>
      </xdr:nvSpPr>
      <xdr:spPr>
        <a:xfrm>
          <a:off x="6873240" y="128917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123825</xdr:rowOff>
    </xdr:from>
    <xdr:ext cx="531495" cy="249555"/>
    <xdr:sp macro="" textlink="">
      <xdr:nvSpPr>
        <xdr:cNvPr id="420" name="テキスト ボックス 419"/>
        <xdr:cNvSpPr txBox="1"/>
      </xdr:nvSpPr>
      <xdr:spPr>
        <a:xfrm>
          <a:off x="6702425" y="12677775"/>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153035</xdr:rowOff>
    </xdr:from>
    <xdr:to xmlns:xdr="http://schemas.openxmlformats.org/drawingml/2006/spreadsheetDrawing">
      <xdr:col>36</xdr:col>
      <xdr:colOff>165100</xdr:colOff>
      <xdr:row>78</xdr:row>
      <xdr:rowOff>85090</xdr:rowOff>
    </xdr:to>
    <xdr:sp macro="" textlink="">
      <xdr:nvSpPr>
        <xdr:cNvPr id="421" name="フローチャート: 判断 420"/>
        <xdr:cNvSpPr/>
      </xdr:nvSpPr>
      <xdr:spPr>
        <a:xfrm>
          <a:off x="6098540" y="128720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100965</xdr:rowOff>
    </xdr:from>
    <xdr:ext cx="534670" cy="253365"/>
    <xdr:sp macro="" textlink="">
      <xdr:nvSpPr>
        <xdr:cNvPr id="422" name="テキスト ボックス 421"/>
        <xdr:cNvSpPr txBox="1"/>
      </xdr:nvSpPr>
      <xdr:spPr>
        <a:xfrm>
          <a:off x="5904865" y="126549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macro="" textlink="">
      <xdr:nvSpPr>
        <xdr:cNvPr id="423" name="テキスト ボックス 422"/>
        <xdr:cNvSpPr txBox="1"/>
      </xdr:nvSpPr>
      <xdr:spPr>
        <a:xfrm>
          <a:off x="90525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2000" cy="253365"/>
    <xdr:sp macro="" textlink="">
      <xdr:nvSpPr>
        <xdr:cNvPr id="424" name="テキスト ボックス 423"/>
        <xdr:cNvSpPr txBox="1"/>
      </xdr:nvSpPr>
      <xdr:spPr>
        <a:xfrm>
          <a:off x="83286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167640</xdr:colOff>
      <xdr:row>81</xdr:row>
      <xdr:rowOff>78105</xdr:rowOff>
    </xdr:from>
    <xdr:ext cx="762000" cy="253365"/>
    <xdr:sp macro="" textlink="">
      <xdr:nvSpPr>
        <xdr:cNvPr id="425" name="テキスト ボックス 424"/>
        <xdr:cNvSpPr txBox="1"/>
      </xdr:nvSpPr>
      <xdr:spPr>
        <a:xfrm>
          <a:off x="75438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58825" cy="253365"/>
    <xdr:sp macro="" textlink="">
      <xdr:nvSpPr>
        <xdr:cNvPr id="426" name="テキスト ボックス 425"/>
        <xdr:cNvSpPr txBox="1"/>
      </xdr:nvSpPr>
      <xdr:spPr>
        <a:xfrm>
          <a:off x="675640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2000" cy="253365"/>
    <xdr:sp macro="" textlink="">
      <xdr:nvSpPr>
        <xdr:cNvPr id="427" name="テキスト ボックス 426"/>
        <xdr:cNvSpPr txBox="1"/>
      </xdr:nvSpPr>
      <xdr:spPr>
        <a:xfrm>
          <a:off x="59817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140970</xdr:rowOff>
    </xdr:from>
    <xdr:to xmlns:xdr="http://schemas.openxmlformats.org/drawingml/2006/spreadsheetDrawing">
      <xdr:col>55</xdr:col>
      <xdr:colOff>50800</xdr:colOff>
      <xdr:row>79</xdr:row>
      <xdr:rowOff>73025</xdr:rowOff>
    </xdr:to>
    <xdr:sp macro="" textlink="">
      <xdr:nvSpPr>
        <xdr:cNvPr id="428" name="楕円 427"/>
        <xdr:cNvSpPr/>
      </xdr:nvSpPr>
      <xdr:spPr>
        <a:xfrm>
          <a:off x="9192260" y="1302512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57785</xdr:rowOff>
    </xdr:from>
    <xdr:ext cx="466725" cy="252730"/>
    <xdr:sp macro="" textlink="">
      <xdr:nvSpPr>
        <xdr:cNvPr id="429" name="普通建設事業費 （ うち新規整備　）該当値テキスト"/>
        <xdr:cNvSpPr txBox="1"/>
      </xdr:nvSpPr>
      <xdr:spPr>
        <a:xfrm>
          <a:off x="9271000" y="129419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134620</xdr:rowOff>
    </xdr:from>
    <xdr:to xmlns:xdr="http://schemas.openxmlformats.org/drawingml/2006/spreadsheetDrawing">
      <xdr:col>50</xdr:col>
      <xdr:colOff>165100</xdr:colOff>
      <xdr:row>79</xdr:row>
      <xdr:rowOff>66675</xdr:rowOff>
    </xdr:to>
    <xdr:sp macro="" textlink="">
      <xdr:nvSpPr>
        <xdr:cNvPr id="430" name="楕円 429"/>
        <xdr:cNvSpPr/>
      </xdr:nvSpPr>
      <xdr:spPr>
        <a:xfrm>
          <a:off x="8445500" y="130187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57785</xdr:rowOff>
    </xdr:from>
    <xdr:ext cx="469265" cy="252730"/>
    <xdr:sp macro="" textlink="">
      <xdr:nvSpPr>
        <xdr:cNvPr id="431" name="テキスト ボックス 430"/>
        <xdr:cNvSpPr txBox="1"/>
      </xdr:nvSpPr>
      <xdr:spPr>
        <a:xfrm>
          <a:off x="8284210" y="1310703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106680</xdr:rowOff>
    </xdr:from>
    <xdr:to xmlns:xdr="http://schemas.openxmlformats.org/drawingml/2006/spreadsheetDrawing">
      <xdr:col>46</xdr:col>
      <xdr:colOff>38100</xdr:colOff>
      <xdr:row>79</xdr:row>
      <xdr:rowOff>38735</xdr:rowOff>
    </xdr:to>
    <xdr:sp macro="" textlink="">
      <xdr:nvSpPr>
        <xdr:cNvPr id="432" name="楕円 431"/>
        <xdr:cNvSpPr/>
      </xdr:nvSpPr>
      <xdr:spPr>
        <a:xfrm>
          <a:off x="7670800" y="1299083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79</xdr:row>
      <xdr:rowOff>29845</xdr:rowOff>
    </xdr:from>
    <xdr:ext cx="530860" cy="249555"/>
    <xdr:sp macro="" textlink="">
      <xdr:nvSpPr>
        <xdr:cNvPr id="433" name="テキスト ボックス 432"/>
        <xdr:cNvSpPr txBox="1"/>
      </xdr:nvSpPr>
      <xdr:spPr>
        <a:xfrm>
          <a:off x="7477125" y="1307909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110490</xdr:rowOff>
    </xdr:from>
    <xdr:to xmlns:xdr="http://schemas.openxmlformats.org/drawingml/2006/spreadsheetDrawing">
      <xdr:col>41</xdr:col>
      <xdr:colOff>101600</xdr:colOff>
      <xdr:row>79</xdr:row>
      <xdr:rowOff>41910</xdr:rowOff>
    </xdr:to>
    <xdr:sp macro="" textlink="">
      <xdr:nvSpPr>
        <xdr:cNvPr id="434" name="楕円 433"/>
        <xdr:cNvSpPr/>
      </xdr:nvSpPr>
      <xdr:spPr>
        <a:xfrm>
          <a:off x="6873240" y="1299464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33655</xdr:rowOff>
    </xdr:from>
    <xdr:ext cx="469900" cy="250190"/>
    <xdr:sp macro="" textlink="">
      <xdr:nvSpPr>
        <xdr:cNvPr id="435" name="テキスト ボックス 434"/>
        <xdr:cNvSpPr txBox="1"/>
      </xdr:nvSpPr>
      <xdr:spPr>
        <a:xfrm>
          <a:off x="6711950" y="1308290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111760</xdr:rowOff>
    </xdr:from>
    <xdr:to xmlns:xdr="http://schemas.openxmlformats.org/drawingml/2006/spreadsheetDrawing">
      <xdr:col>36</xdr:col>
      <xdr:colOff>165100</xdr:colOff>
      <xdr:row>79</xdr:row>
      <xdr:rowOff>43180</xdr:rowOff>
    </xdr:to>
    <xdr:sp macro="" textlink="">
      <xdr:nvSpPr>
        <xdr:cNvPr id="436" name="楕円 435"/>
        <xdr:cNvSpPr/>
      </xdr:nvSpPr>
      <xdr:spPr>
        <a:xfrm>
          <a:off x="6098540" y="129959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79</xdr:row>
      <xdr:rowOff>34925</xdr:rowOff>
    </xdr:from>
    <xdr:ext cx="469265" cy="250190"/>
    <xdr:sp macro="" textlink="">
      <xdr:nvSpPr>
        <xdr:cNvPr id="437" name="テキスト ボックス 436"/>
        <xdr:cNvSpPr txBox="1"/>
      </xdr:nvSpPr>
      <xdr:spPr>
        <a:xfrm>
          <a:off x="5937250" y="13084175"/>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macro="" textlink="">
      <xdr:nvSpPr>
        <xdr:cNvPr id="438" name="正方形/長方形 437"/>
        <xdr:cNvSpPr/>
      </xdr:nvSpPr>
      <xdr:spPr>
        <a:xfrm>
          <a:off x="5826760" y="13765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macro="" textlink="">
      <xdr:nvSpPr>
        <xdr:cNvPr id="439" name="正方形/長方形 438"/>
        <xdr:cNvSpPr/>
      </xdr:nvSpPr>
      <xdr:spPr>
        <a:xfrm>
          <a:off x="59309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macro="" textlink="">
      <xdr:nvSpPr>
        <xdr:cNvPr id="440" name="正方形/長方形 439"/>
        <xdr:cNvSpPr/>
      </xdr:nvSpPr>
      <xdr:spPr>
        <a:xfrm>
          <a:off x="59309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macro="" textlink="">
      <xdr:nvSpPr>
        <xdr:cNvPr id="441" name="正方形/長方形 440"/>
        <xdr:cNvSpPr/>
      </xdr:nvSpPr>
      <xdr:spPr>
        <a:xfrm>
          <a:off x="68326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macro="" textlink="">
      <xdr:nvSpPr>
        <xdr:cNvPr id="442" name="正方形/長方形 441"/>
        <xdr:cNvSpPr/>
      </xdr:nvSpPr>
      <xdr:spPr>
        <a:xfrm>
          <a:off x="68326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macro="" textlink="">
      <xdr:nvSpPr>
        <xdr:cNvPr id="443" name="正方形/長方形 442"/>
        <xdr:cNvSpPr/>
      </xdr:nvSpPr>
      <xdr:spPr>
        <a:xfrm>
          <a:off x="78384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macro="" textlink="">
      <xdr:nvSpPr>
        <xdr:cNvPr id="444" name="正方形/長方形 443"/>
        <xdr:cNvSpPr/>
      </xdr:nvSpPr>
      <xdr:spPr>
        <a:xfrm>
          <a:off x="78384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5" name="正方形/長方形 444"/>
        <xdr:cNvSpPr/>
      </xdr:nvSpPr>
      <xdr:spPr>
        <a:xfrm>
          <a:off x="5826760" y="14559915"/>
          <a:ext cx="41148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6710" cy="220345"/>
    <xdr:sp macro="" textlink="">
      <xdr:nvSpPr>
        <xdr:cNvPr id="446" name="テキスト ボックス 445"/>
        <xdr:cNvSpPr txBox="1"/>
      </xdr:nvSpPr>
      <xdr:spPr>
        <a:xfrm>
          <a:off x="5788660" y="14375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7" name="直線コネクタ 446"/>
        <xdr:cNvCxnSpPr/>
      </xdr:nvCxnSpPr>
      <xdr:spPr>
        <a:xfrm>
          <a:off x="5826760" y="16827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8" name="直線コネクタ 447"/>
        <xdr:cNvCxnSpPr/>
      </xdr:nvCxnSpPr>
      <xdr:spPr>
        <a:xfrm>
          <a:off x="5826760" y="16446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5745" cy="259080"/>
    <xdr:sp macro="" textlink="">
      <xdr:nvSpPr>
        <xdr:cNvPr id="449" name="テキスト ボックス 448"/>
        <xdr:cNvSpPr txBox="1"/>
      </xdr:nvSpPr>
      <xdr:spPr>
        <a:xfrm>
          <a:off x="5600700" y="163042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0" name="直線コネクタ 449"/>
        <xdr:cNvCxnSpPr/>
      </xdr:nvCxnSpPr>
      <xdr:spPr>
        <a:xfrm>
          <a:off x="5826760" y="16065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7685" cy="259080"/>
    <xdr:sp macro="" textlink="">
      <xdr:nvSpPr>
        <xdr:cNvPr id="451" name="テキスト ボックス 450"/>
        <xdr:cNvSpPr txBox="1"/>
      </xdr:nvSpPr>
      <xdr:spPr>
        <a:xfrm>
          <a:off x="5363845"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2" name="直線コネクタ 451"/>
        <xdr:cNvCxnSpPr/>
      </xdr:nvCxnSpPr>
      <xdr:spPr>
        <a:xfrm>
          <a:off x="5826760" y="15684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7685" cy="255270"/>
    <xdr:sp macro="" textlink="">
      <xdr:nvSpPr>
        <xdr:cNvPr id="453" name="テキスト ボックス 452"/>
        <xdr:cNvSpPr txBox="1"/>
      </xdr:nvSpPr>
      <xdr:spPr>
        <a:xfrm>
          <a:off x="5363845" y="155422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4" name="直線コネクタ 453"/>
        <xdr:cNvCxnSpPr/>
      </xdr:nvCxnSpPr>
      <xdr:spPr>
        <a:xfrm>
          <a:off x="5826760" y="15303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27685" cy="259080"/>
    <xdr:sp macro="" textlink="">
      <xdr:nvSpPr>
        <xdr:cNvPr id="455" name="テキスト ボックス 454"/>
        <xdr:cNvSpPr txBox="1"/>
      </xdr:nvSpPr>
      <xdr:spPr>
        <a:xfrm>
          <a:off x="5363845" y="15161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61595</xdr:rowOff>
    </xdr:from>
    <xdr:to xmlns:xdr="http://schemas.openxmlformats.org/drawingml/2006/spreadsheetDrawing">
      <xdr:col>59</xdr:col>
      <xdr:colOff>50800</xdr:colOff>
      <xdr:row>90</xdr:row>
      <xdr:rowOff>61595</xdr:rowOff>
    </xdr:to>
    <xdr:cxnSp macro="">
      <xdr:nvCxnSpPr>
        <xdr:cNvPr id="456" name="直線コネクタ 455"/>
        <xdr:cNvCxnSpPr/>
      </xdr:nvCxnSpPr>
      <xdr:spPr>
        <a:xfrm>
          <a:off x="5826760" y="149269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90805</xdr:rowOff>
    </xdr:from>
    <xdr:ext cx="595630" cy="250190"/>
    <xdr:sp macro="" textlink="">
      <xdr:nvSpPr>
        <xdr:cNvPr id="457" name="テキスト ボックス 456"/>
        <xdr:cNvSpPr txBox="1"/>
      </xdr:nvSpPr>
      <xdr:spPr>
        <a:xfrm>
          <a:off x="5299710" y="1479105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8" name="直線コネクタ 457"/>
        <xdr:cNvCxnSpPr/>
      </xdr:nvCxnSpPr>
      <xdr:spPr>
        <a:xfrm>
          <a:off x="5826760" y="14559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5630" cy="249555"/>
    <xdr:sp macro="" textlink="">
      <xdr:nvSpPr>
        <xdr:cNvPr id="459" name="テキスト ボックス 458"/>
        <xdr:cNvSpPr txBox="1"/>
      </xdr:nvSpPr>
      <xdr:spPr>
        <a:xfrm>
          <a:off x="5299710" y="144233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60" name="普通建設事業費 （ うち更新整備　）グラフ枠"/>
        <xdr:cNvSpPr/>
      </xdr:nvSpPr>
      <xdr:spPr>
        <a:xfrm>
          <a:off x="5826760" y="14559915"/>
          <a:ext cx="41148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167640</xdr:colOff>
      <xdr:row>89</xdr:row>
      <xdr:rowOff>128270</xdr:rowOff>
    </xdr:from>
    <xdr:to xmlns:xdr="http://schemas.openxmlformats.org/drawingml/2006/spreadsheetDrawing">
      <xdr:col>54</xdr:col>
      <xdr:colOff>167640</xdr:colOff>
      <xdr:row>98</xdr:row>
      <xdr:rowOff>134620</xdr:rowOff>
    </xdr:to>
    <xdr:cxnSp macro="">
      <xdr:nvCxnSpPr>
        <xdr:cNvPr id="461" name="直線コネクタ 460"/>
        <xdr:cNvCxnSpPr/>
      </xdr:nvCxnSpPr>
      <xdr:spPr>
        <a:xfrm flipV="1">
          <a:off x="9220200" y="14828520"/>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138430</xdr:rowOff>
    </xdr:from>
    <xdr:ext cx="466725" cy="259080"/>
    <xdr:sp macro="" textlink="">
      <xdr:nvSpPr>
        <xdr:cNvPr id="462" name="普通建設事業費 （ うち更新整備　）最小値テキスト"/>
        <xdr:cNvSpPr txBox="1"/>
      </xdr:nvSpPr>
      <xdr:spPr>
        <a:xfrm>
          <a:off x="9271000" y="163690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134620</xdr:rowOff>
    </xdr:from>
    <xdr:to xmlns:xdr="http://schemas.openxmlformats.org/drawingml/2006/spreadsheetDrawing">
      <xdr:col>55</xdr:col>
      <xdr:colOff>88900</xdr:colOff>
      <xdr:row>98</xdr:row>
      <xdr:rowOff>134620</xdr:rowOff>
    </xdr:to>
    <xdr:cxnSp macro="">
      <xdr:nvCxnSpPr>
        <xdr:cNvPr id="463" name="直線コネクタ 462"/>
        <xdr:cNvCxnSpPr/>
      </xdr:nvCxnSpPr>
      <xdr:spPr>
        <a:xfrm>
          <a:off x="9154160" y="163652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75565</xdr:rowOff>
    </xdr:from>
    <xdr:ext cx="595630" cy="253365"/>
    <xdr:sp macro="" textlink="">
      <xdr:nvSpPr>
        <xdr:cNvPr id="464" name="普通建設事業費 （ うち更新整備　）最大値テキスト"/>
        <xdr:cNvSpPr txBox="1"/>
      </xdr:nvSpPr>
      <xdr:spPr>
        <a:xfrm>
          <a:off x="9271000" y="146107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128,210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89</xdr:row>
      <xdr:rowOff>128270</xdr:rowOff>
    </xdr:from>
    <xdr:to xmlns:xdr="http://schemas.openxmlformats.org/drawingml/2006/spreadsheetDrawing">
      <xdr:col>55</xdr:col>
      <xdr:colOff>88900</xdr:colOff>
      <xdr:row>89</xdr:row>
      <xdr:rowOff>128270</xdr:rowOff>
    </xdr:to>
    <xdr:cxnSp macro="">
      <xdr:nvCxnSpPr>
        <xdr:cNvPr id="465" name="直線コネクタ 464"/>
        <xdr:cNvCxnSpPr/>
      </xdr:nvCxnSpPr>
      <xdr:spPr>
        <a:xfrm>
          <a:off x="9154160" y="148285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74930</xdr:rowOff>
    </xdr:from>
    <xdr:to xmlns:xdr="http://schemas.openxmlformats.org/drawingml/2006/spreadsheetDrawing">
      <xdr:col>55</xdr:col>
      <xdr:colOff>0</xdr:colOff>
      <xdr:row>96</xdr:row>
      <xdr:rowOff>33020</xdr:rowOff>
    </xdr:to>
    <xdr:cxnSp macro="">
      <xdr:nvCxnSpPr>
        <xdr:cNvPr id="466" name="直線コネクタ 465"/>
        <xdr:cNvCxnSpPr/>
      </xdr:nvCxnSpPr>
      <xdr:spPr>
        <a:xfrm flipV="1">
          <a:off x="8496300" y="15791180"/>
          <a:ext cx="7239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88900</xdr:rowOff>
    </xdr:from>
    <xdr:ext cx="531495" cy="255270"/>
    <xdr:sp macro="" textlink="">
      <xdr:nvSpPr>
        <xdr:cNvPr id="467" name="普通建設事業費 （ うち更新整備　）平均値テキスト"/>
        <xdr:cNvSpPr txBox="1"/>
      </xdr:nvSpPr>
      <xdr:spPr>
        <a:xfrm>
          <a:off x="9271000" y="15805150"/>
          <a:ext cx="53149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110490</xdr:rowOff>
    </xdr:from>
    <xdr:to xmlns:xdr="http://schemas.openxmlformats.org/drawingml/2006/spreadsheetDrawing">
      <xdr:col>55</xdr:col>
      <xdr:colOff>50800</xdr:colOff>
      <xdr:row>96</xdr:row>
      <xdr:rowOff>40640</xdr:rowOff>
    </xdr:to>
    <xdr:sp macro="" textlink="">
      <xdr:nvSpPr>
        <xdr:cNvPr id="468" name="フローチャート: 判断 467"/>
        <xdr:cNvSpPr/>
      </xdr:nvSpPr>
      <xdr:spPr>
        <a:xfrm>
          <a:off x="9192260" y="158267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167640</xdr:colOff>
      <xdr:row>96</xdr:row>
      <xdr:rowOff>635</xdr:rowOff>
    </xdr:from>
    <xdr:to xmlns:xdr="http://schemas.openxmlformats.org/drawingml/2006/spreadsheetDrawing">
      <xdr:col>50</xdr:col>
      <xdr:colOff>114300</xdr:colOff>
      <xdr:row>96</xdr:row>
      <xdr:rowOff>33020</xdr:rowOff>
    </xdr:to>
    <xdr:cxnSp macro="">
      <xdr:nvCxnSpPr>
        <xdr:cNvPr id="469" name="直線コネクタ 468"/>
        <xdr:cNvCxnSpPr/>
      </xdr:nvCxnSpPr>
      <xdr:spPr>
        <a:xfrm>
          <a:off x="7711440" y="15888335"/>
          <a:ext cx="78486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128905</xdr:rowOff>
    </xdr:from>
    <xdr:to xmlns:xdr="http://schemas.openxmlformats.org/drawingml/2006/spreadsheetDrawing">
      <xdr:col>50</xdr:col>
      <xdr:colOff>165100</xdr:colOff>
      <xdr:row>96</xdr:row>
      <xdr:rowOff>59055</xdr:rowOff>
    </xdr:to>
    <xdr:sp macro="" textlink="">
      <xdr:nvSpPr>
        <xdr:cNvPr id="470" name="フローチャート: 判断 469"/>
        <xdr:cNvSpPr/>
      </xdr:nvSpPr>
      <xdr:spPr>
        <a:xfrm>
          <a:off x="8445500" y="1584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75565</xdr:rowOff>
    </xdr:from>
    <xdr:ext cx="534670" cy="255270"/>
    <xdr:sp macro="" textlink="">
      <xdr:nvSpPr>
        <xdr:cNvPr id="471" name="テキスト ボックス 470"/>
        <xdr:cNvSpPr txBox="1"/>
      </xdr:nvSpPr>
      <xdr:spPr>
        <a:xfrm>
          <a:off x="8251825" y="1562036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635</xdr:rowOff>
    </xdr:from>
    <xdr:to xmlns:xdr="http://schemas.openxmlformats.org/drawingml/2006/spreadsheetDrawing">
      <xdr:col>45</xdr:col>
      <xdr:colOff>167640</xdr:colOff>
      <xdr:row>96</xdr:row>
      <xdr:rowOff>48895</xdr:rowOff>
    </xdr:to>
    <xdr:cxnSp macro="">
      <xdr:nvCxnSpPr>
        <xdr:cNvPr id="472" name="直線コネクタ 471"/>
        <xdr:cNvCxnSpPr/>
      </xdr:nvCxnSpPr>
      <xdr:spPr>
        <a:xfrm flipV="1">
          <a:off x="6924040" y="15888335"/>
          <a:ext cx="7874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163830</xdr:rowOff>
    </xdr:from>
    <xdr:to xmlns:xdr="http://schemas.openxmlformats.org/drawingml/2006/spreadsheetDrawing">
      <xdr:col>46</xdr:col>
      <xdr:colOff>38100</xdr:colOff>
      <xdr:row>96</xdr:row>
      <xdr:rowOff>93980</xdr:rowOff>
    </xdr:to>
    <xdr:sp macro="" textlink="">
      <xdr:nvSpPr>
        <xdr:cNvPr id="473" name="フローチャート: 判断 472"/>
        <xdr:cNvSpPr/>
      </xdr:nvSpPr>
      <xdr:spPr>
        <a:xfrm>
          <a:off x="7670800" y="15880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85090</xdr:rowOff>
    </xdr:from>
    <xdr:ext cx="530860" cy="259080"/>
    <xdr:sp macro="" textlink="">
      <xdr:nvSpPr>
        <xdr:cNvPr id="474" name="テキスト ボックス 473"/>
        <xdr:cNvSpPr txBox="1"/>
      </xdr:nvSpPr>
      <xdr:spPr>
        <a:xfrm>
          <a:off x="7477125" y="159727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112395</xdr:rowOff>
    </xdr:from>
    <xdr:to xmlns:xdr="http://schemas.openxmlformats.org/drawingml/2006/spreadsheetDrawing">
      <xdr:col>41</xdr:col>
      <xdr:colOff>50800</xdr:colOff>
      <xdr:row>96</xdr:row>
      <xdr:rowOff>48895</xdr:rowOff>
    </xdr:to>
    <xdr:cxnSp macro="">
      <xdr:nvCxnSpPr>
        <xdr:cNvPr id="475" name="直線コネクタ 474"/>
        <xdr:cNvCxnSpPr/>
      </xdr:nvCxnSpPr>
      <xdr:spPr>
        <a:xfrm>
          <a:off x="6149340" y="15828645"/>
          <a:ext cx="7747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17780</xdr:rowOff>
    </xdr:from>
    <xdr:to xmlns:xdr="http://schemas.openxmlformats.org/drawingml/2006/spreadsheetDrawing">
      <xdr:col>41</xdr:col>
      <xdr:colOff>101600</xdr:colOff>
      <xdr:row>96</xdr:row>
      <xdr:rowOff>118745</xdr:rowOff>
    </xdr:to>
    <xdr:sp macro="" textlink="">
      <xdr:nvSpPr>
        <xdr:cNvPr id="476" name="フローチャート: 判断 475"/>
        <xdr:cNvSpPr/>
      </xdr:nvSpPr>
      <xdr:spPr>
        <a:xfrm>
          <a:off x="6873240" y="159054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109855</xdr:rowOff>
    </xdr:from>
    <xdr:ext cx="531495" cy="255270"/>
    <xdr:sp macro="" textlink="">
      <xdr:nvSpPr>
        <xdr:cNvPr id="477" name="テキスト ボックス 476"/>
        <xdr:cNvSpPr txBox="1"/>
      </xdr:nvSpPr>
      <xdr:spPr>
        <a:xfrm>
          <a:off x="6702425" y="1599755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129540</xdr:rowOff>
    </xdr:from>
    <xdr:to xmlns:xdr="http://schemas.openxmlformats.org/drawingml/2006/spreadsheetDrawing">
      <xdr:col>36</xdr:col>
      <xdr:colOff>165100</xdr:colOff>
      <xdr:row>96</xdr:row>
      <xdr:rowOff>59690</xdr:rowOff>
    </xdr:to>
    <xdr:sp macro="" textlink="">
      <xdr:nvSpPr>
        <xdr:cNvPr id="478" name="フローチャート: 判断 477"/>
        <xdr:cNvSpPr/>
      </xdr:nvSpPr>
      <xdr:spPr>
        <a:xfrm>
          <a:off x="6098540" y="1584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50800</xdr:rowOff>
    </xdr:from>
    <xdr:ext cx="534670" cy="259080"/>
    <xdr:sp macro="" textlink="">
      <xdr:nvSpPr>
        <xdr:cNvPr id="479" name="テキスト ボックス 478"/>
        <xdr:cNvSpPr txBox="1"/>
      </xdr:nvSpPr>
      <xdr:spPr>
        <a:xfrm>
          <a:off x="5904865" y="15938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0" name="テキスト ボックス 479"/>
        <xdr:cNvSpPr txBox="1"/>
      </xdr:nvSpPr>
      <xdr:spPr>
        <a:xfrm>
          <a:off x="90525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1" name="テキスト ボックス 480"/>
        <xdr:cNvSpPr txBox="1"/>
      </xdr:nvSpPr>
      <xdr:spPr>
        <a:xfrm>
          <a:off x="83286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167640</xdr:colOff>
      <xdr:row>101</xdr:row>
      <xdr:rowOff>80010</xdr:rowOff>
    </xdr:from>
    <xdr:ext cx="762000" cy="259080"/>
    <xdr:sp macro="" textlink="">
      <xdr:nvSpPr>
        <xdr:cNvPr id="482" name="テキスト ボックス 481"/>
        <xdr:cNvSpPr txBox="1"/>
      </xdr:nvSpPr>
      <xdr:spPr>
        <a:xfrm>
          <a:off x="7543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8825" cy="259080"/>
    <xdr:sp macro="" textlink="">
      <xdr:nvSpPr>
        <xdr:cNvPr id="483" name="テキスト ボックス 482"/>
        <xdr:cNvSpPr txBox="1"/>
      </xdr:nvSpPr>
      <xdr:spPr>
        <a:xfrm>
          <a:off x="675640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4" name="テキスト ボックス 483"/>
        <xdr:cNvSpPr txBox="1"/>
      </xdr:nvSpPr>
      <xdr:spPr>
        <a:xfrm>
          <a:off x="59817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24130</xdr:rowOff>
    </xdr:from>
    <xdr:to xmlns:xdr="http://schemas.openxmlformats.org/drawingml/2006/spreadsheetDrawing">
      <xdr:col>55</xdr:col>
      <xdr:colOff>50800</xdr:colOff>
      <xdr:row>95</xdr:row>
      <xdr:rowOff>125730</xdr:rowOff>
    </xdr:to>
    <xdr:sp macro="" textlink="">
      <xdr:nvSpPr>
        <xdr:cNvPr id="485" name="楕円 484"/>
        <xdr:cNvSpPr/>
      </xdr:nvSpPr>
      <xdr:spPr>
        <a:xfrm>
          <a:off x="9192260" y="157403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46990</xdr:rowOff>
    </xdr:from>
    <xdr:ext cx="531495" cy="259080"/>
    <xdr:sp macro="" textlink="">
      <xdr:nvSpPr>
        <xdr:cNvPr id="486" name="普通建設事業費 （ うち更新整備　）該当値テキスト"/>
        <xdr:cNvSpPr txBox="1"/>
      </xdr:nvSpPr>
      <xdr:spPr>
        <a:xfrm>
          <a:off x="9271000" y="15591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153670</xdr:rowOff>
    </xdr:from>
    <xdr:to xmlns:xdr="http://schemas.openxmlformats.org/drawingml/2006/spreadsheetDrawing">
      <xdr:col>50</xdr:col>
      <xdr:colOff>165100</xdr:colOff>
      <xdr:row>96</xdr:row>
      <xdr:rowOff>83820</xdr:rowOff>
    </xdr:to>
    <xdr:sp macro="" textlink="">
      <xdr:nvSpPr>
        <xdr:cNvPr id="487" name="楕円 486"/>
        <xdr:cNvSpPr/>
      </xdr:nvSpPr>
      <xdr:spPr>
        <a:xfrm>
          <a:off x="8445500" y="1586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74930</xdr:rowOff>
    </xdr:from>
    <xdr:ext cx="534670" cy="255270"/>
    <xdr:sp macro="" textlink="">
      <xdr:nvSpPr>
        <xdr:cNvPr id="488" name="テキスト ボックス 487"/>
        <xdr:cNvSpPr txBox="1"/>
      </xdr:nvSpPr>
      <xdr:spPr>
        <a:xfrm>
          <a:off x="8251825" y="159626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121285</xdr:rowOff>
    </xdr:from>
    <xdr:to xmlns:xdr="http://schemas.openxmlformats.org/drawingml/2006/spreadsheetDrawing">
      <xdr:col>46</xdr:col>
      <xdr:colOff>38100</xdr:colOff>
      <xdr:row>96</xdr:row>
      <xdr:rowOff>52070</xdr:rowOff>
    </xdr:to>
    <xdr:sp macro="" textlink="">
      <xdr:nvSpPr>
        <xdr:cNvPr id="489" name="楕円 488"/>
        <xdr:cNvSpPr/>
      </xdr:nvSpPr>
      <xdr:spPr>
        <a:xfrm>
          <a:off x="7670800" y="15837535"/>
          <a:ext cx="7874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67945</xdr:rowOff>
    </xdr:from>
    <xdr:ext cx="530860" cy="258445"/>
    <xdr:sp macro="" textlink="">
      <xdr:nvSpPr>
        <xdr:cNvPr id="490" name="テキスト ボックス 489"/>
        <xdr:cNvSpPr txBox="1"/>
      </xdr:nvSpPr>
      <xdr:spPr>
        <a:xfrm>
          <a:off x="7477125" y="156127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169545</xdr:rowOff>
    </xdr:from>
    <xdr:to xmlns:xdr="http://schemas.openxmlformats.org/drawingml/2006/spreadsheetDrawing">
      <xdr:col>41</xdr:col>
      <xdr:colOff>101600</xdr:colOff>
      <xdr:row>96</xdr:row>
      <xdr:rowOff>99695</xdr:rowOff>
    </xdr:to>
    <xdr:sp macro="" textlink="">
      <xdr:nvSpPr>
        <xdr:cNvPr id="491" name="楕円 490"/>
        <xdr:cNvSpPr/>
      </xdr:nvSpPr>
      <xdr:spPr>
        <a:xfrm>
          <a:off x="6873240" y="1588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116205</xdr:rowOff>
    </xdr:from>
    <xdr:ext cx="531495" cy="259080"/>
    <xdr:sp macro="" textlink="">
      <xdr:nvSpPr>
        <xdr:cNvPr id="492" name="テキスト ボックス 491"/>
        <xdr:cNvSpPr txBox="1"/>
      </xdr:nvSpPr>
      <xdr:spPr>
        <a:xfrm>
          <a:off x="6702425" y="156610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61595</xdr:rowOff>
    </xdr:from>
    <xdr:to xmlns:xdr="http://schemas.openxmlformats.org/drawingml/2006/spreadsheetDrawing">
      <xdr:col>36</xdr:col>
      <xdr:colOff>165100</xdr:colOff>
      <xdr:row>95</xdr:row>
      <xdr:rowOff>163195</xdr:rowOff>
    </xdr:to>
    <xdr:sp macro="" textlink="">
      <xdr:nvSpPr>
        <xdr:cNvPr id="493" name="楕円 492"/>
        <xdr:cNvSpPr/>
      </xdr:nvSpPr>
      <xdr:spPr>
        <a:xfrm>
          <a:off x="6098540" y="1577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8255</xdr:rowOff>
    </xdr:from>
    <xdr:ext cx="534670" cy="255270"/>
    <xdr:sp macro="" textlink="">
      <xdr:nvSpPr>
        <xdr:cNvPr id="494" name="テキスト ボックス 493"/>
        <xdr:cNvSpPr txBox="1"/>
      </xdr:nvSpPr>
      <xdr:spPr>
        <a:xfrm>
          <a:off x="5904865" y="1555305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167640</xdr:colOff>
      <xdr:row>25</xdr:row>
      <xdr:rowOff>31115</xdr:rowOff>
    </xdr:to>
    <xdr:sp macro="" textlink="">
      <xdr:nvSpPr>
        <xdr:cNvPr id="495" name="正方形/長方形 494"/>
        <xdr:cNvSpPr/>
      </xdr:nvSpPr>
      <xdr:spPr>
        <a:xfrm>
          <a:off x="10960100" y="3859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macro="" textlink="">
      <xdr:nvSpPr>
        <xdr:cNvPr id="496" name="正方形/長方形 495"/>
        <xdr:cNvSpPr/>
      </xdr:nvSpPr>
      <xdr:spPr>
        <a:xfrm>
          <a:off x="110642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macro="" textlink="">
      <xdr:nvSpPr>
        <xdr:cNvPr id="497" name="正方形/長方形 496"/>
        <xdr:cNvSpPr/>
      </xdr:nvSpPr>
      <xdr:spPr>
        <a:xfrm>
          <a:off x="110642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macro="" textlink="">
      <xdr:nvSpPr>
        <xdr:cNvPr id="498" name="正方形/長方形 497"/>
        <xdr:cNvSpPr/>
      </xdr:nvSpPr>
      <xdr:spPr>
        <a:xfrm>
          <a:off x="119659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macro="" textlink="">
      <xdr:nvSpPr>
        <xdr:cNvPr id="499" name="正方形/長方形 498"/>
        <xdr:cNvSpPr/>
      </xdr:nvSpPr>
      <xdr:spPr>
        <a:xfrm>
          <a:off x="119659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macro="" textlink="">
      <xdr:nvSpPr>
        <xdr:cNvPr id="500" name="正方形/長方形 499"/>
        <xdr:cNvSpPr/>
      </xdr:nvSpPr>
      <xdr:spPr>
        <a:xfrm>
          <a:off x="1297178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macro="" textlink="">
      <xdr:nvSpPr>
        <xdr:cNvPr id="501" name="正方形/長方形 500"/>
        <xdr:cNvSpPr/>
      </xdr:nvSpPr>
      <xdr:spPr>
        <a:xfrm>
          <a:off x="1297178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167640</xdr:colOff>
      <xdr:row>41</xdr:row>
      <xdr:rowOff>80645</xdr:rowOff>
    </xdr:to>
    <xdr:sp macro="" textlink="">
      <xdr:nvSpPr>
        <xdr:cNvPr id="502" name="正方形/長方形 501"/>
        <xdr:cNvSpPr/>
      </xdr:nvSpPr>
      <xdr:spPr>
        <a:xfrm>
          <a:off x="10960100" y="4653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20345"/>
    <xdr:sp macro="" textlink="">
      <xdr:nvSpPr>
        <xdr:cNvPr id="503" name="テキスト ボックス 502"/>
        <xdr:cNvSpPr txBox="1"/>
      </xdr:nvSpPr>
      <xdr:spPr>
        <a:xfrm>
          <a:off x="10922000" y="4469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167640</xdr:colOff>
      <xdr:row>41</xdr:row>
      <xdr:rowOff>80645</xdr:rowOff>
    </xdr:to>
    <xdr:cxnSp macro="">
      <xdr:nvCxnSpPr>
        <xdr:cNvPr id="504" name="直線コネクタ 503"/>
        <xdr:cNvCxnSpPr/>
      </xdr:nvCxnSpPr>
      <xdr:spPr>
        <a:xfrm>
          <a:off x="10960100" y="6856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43180</xdr:rowOff>
    </xdr:from>
    <xdr:to xmlns:xdr="http://schemas.openxmlformats.org/drawingml/2006/spreadsheetDrawing">
      <xdr:col>89</xdr:col>
      <xdr:colOff>167640</xdr:colOff>
      <xdr:row>39</xdr:row>
      <xdr:rowOff>43180</xdr:rowOff>
    </xdr:to>
    <xdr:cxnSp macro="">
      <xdr:nvCxnSpPr>
        <xdr:cNvPr id="505" name="直線コネクタ 504"/>
        <xdr:cNvCxnSpPr/>
      </xdr:nvCxnSpPr>
      <xdr:spPr>
        <a:xfrm>
          <a:off x="10960100" y="648843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72390</xdr:rowOff>
    </xdr:from>
    <xdr:ext cx="245745" cy="250190"/>
    <xdr:sp macro="" textlink="">
      <xdr:nvSpPr>
        <xdr:cNvPr id="506" name="テキスト ボックス 505"/>
        <xdr:cNvSpPr txBox="1"/>
      </xdr:nvSpPr>
      <xdr:spPr>
        <a:xfrm>
          <a:off x="10734040" y="635254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5715</xdr:rowOff>
    </xdr:from>
    <xdr:to xmlns:xdr="http://schemas.openxmlformats.org/drawingml/2006/spreadsheetDrawing">
      <xdr:col>89</xdr:col>
      <xdr:colOff>167640</xdr:colOff>
      <xdr:row>37</xdr:row>
      <xdr:rowOff>5715</xdr:rowOff>
    </xdr:to>
    <xdr:cxnSp macro="">
      <xdr:nvCxnSpPr>
        <xdr:cNvPr id="507" name="直線コネクタ 506"/>
        <xdr:cNvCxnSpPr/>
      </xdr:nvCxnSpPr>
      <xdr:spPr>
        <a:xfrm>
          <a:off x="10960100" y="612076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34925</xdr:rowOff>
    </xdr:from>
    <xdr:ext cx="531495" cy="250190"/>
    <xdr:sp macro="" textlink="">
      <xdr:nvSpPr>
        <xdr:cNvPr id="508" name="テキスト ボックス 507"/>
        <xdr:cNvSpPr txBox="1"/>
      </xdr:nvSpPr>
      <xdr:spPr>
        <a:xfrm>
          <a:off x="10497185" y="598487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136525</xdr:rowOff>
    </xdr:from>
    <xdr:to xmlns:xdr="http://schemas.openxmlformats.org/drawingml/2006/spreadsheetDrawing">
      <xdr:col>89</xdr:col>
      <xdr:colOff>167640</xdr:colOff>
      <xdr:row>34</xdr:row>
      <xdr:rowOff>136525</xdr:rowOff>
    </xdr:to>
    <xdr:cxnSp macro="">
      <xdr:nvCxnSpPr>
        <xdr:cNvPr id="509" name="直線コネクタ 508"/>
        <xdr:cNvCxnSpPr/>
      </xdr:nvCxnSpPr>
      <xdr:spPr>
        <a:xfrm>
          <a:off x="10960100" y="57562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165100</xdr:rowOff>
    </xdr:from>
    <xdr:ext cx="531495" cy="250190"/>
    <xdr:sp macro="" textlink="">
      <xdr:nvSpPr>
        <xdr:cNvPr id="510" name="テキスト ボックス 509"/>
        <xdr:cNvSpPr txBox="1"/>
      </xdr:nvSpPr>
      <xdr:spPr>
        <a:xfrm>
          <a:off x="10497185" y="56197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99060</xdr:rowOff>
    </xdr:from>
    <xdr:to xmlns:xdr="http://schemas.openxmlformats.org/drawingml/2006/spreadsheetDrawing">
      <xdr:col>89</xdr:col>
      <xdr:colOff>167640</xdr:colOff>
      <xdr:row>32</xdr:row>
      <xdr:rowOff>99060</xdr:rowOff>
    </xdr:to>
    <xdr:cxnSp macro="">
      <xdr:nvCxnSpPr>
        <xdr:cNvPr id="511" name="直線コネクタ 510"/>
        <xdr:cNvCxnSpPr/>
      </xdr:nvCxnSpPr>
      <xdr:spPr>
        <a:xfrm>
          <a:off x="10960100" y="538861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128270</xdr:rowOff>
    </xdr:from>
    <xdr:ext cx="531495" cy="249555"/>
    <xdr:sp macro="" textlink="">
      <xdr:nvSpPr>
        <xdr:cNvPr id="512" name="テキスト ボックス 511"/>
        <xdr:cNvSpPr txBox="1"/>
      </xdr:nvSpPr>
      <xdr:spPr>
        <a:xfrm>
          <a:off x="10497185" y="525272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61595</xdr:rowOff>
    </xdr:from>
    <xdr:to xmlns:xdr="http://schemas.openxmlformats.org/drawingml/2006/spreadsheetDrawing">
      <xdr:col>89</xdr:col>
      <xdr:colOff>167640</xdr:colOff>
      <xdr:row>30</xdr:row>
      <xdr:rowOff>61595</xdr:rowOff>
    </xdr:to>
    <xdr:cxnSp macro="">
      <xdr:nvCxnSpPr>
        <xdr:cNvPr id="513" name="直線コネクタ 512"/>
        <xdr:cNvCxnSpPr/>
      </xdr:nvCxnSpPr>
      <xdr:spPr>
        <a:xfrm>
          <a:off x="10960100" y="502094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90805</xdr:rowOff>
    </xdr:from>
    <xdr:ext cx="531495" cy="249555"/>
    <xdr:sp macro="" textlink="">
      <xdr:nvSpPr>
        <xdr:cNvPr id="514" name="テキスト ボックス 513"/>
        <xdr:cNvSpPr txBox="1"/>
      </xdr:nvSpPr>
      <xdr:spPr>
        <a:xfrm>
          <a:off x="10497185" y="4885055"/>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167640</xdr:colOff>
      <xdr:row>28</xdr:row>
      <xdr:rowOff>24765</xdr:rowOff>
    </xdr:to>
    <xdr:cxnSp macro="">
      <xdr:nvCxnSpPr>
        <xdr:cNvPr id="515" name="直線コネクタ 514"/>
        <xdr:cNvCxnSpPr/>
      </xdr:nvCxnSpPr>
      <xdr:spPr>
        <a:xfrm>
          <a:off x="10960100" y="4653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53340</xdr:rowOff>
    </xdr:from>
    <xdr:ext cx="531495" cy="249555"/>
    <xdr:sp macro="" textlink="">
      <xdr:nvSpPr>
        <xdr:cNvPr id="516" name="テキスト ボックス 515"/>
        <xdr:cNvSpPr txBox="1"/>
      </xdr:nvSpPr>
      <xdr:spPr>
        <a:xfrm>
          <a:off x="10497185" y="451739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167640</xdr:colOff>
      <xdr:row>41</xdr:row>
      <xdr:rowOff>80645</xdr:rowOff>
    </xdr:to>
    <xdr:sp macro="" textlink="">
      <xdr:nvSpPr>
        <xdr:cNvPr id="517" name="災害復旧事業費グラフ枠"/>
        <xdr:cNvSpPr/>
      </xdr:nvSpPr>
      <xdr:spPr>
        <a:xfrm>
          <a:off x="10960100" y="4653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51435</xdr:rowOff>
    </xdr:from>
    <xdr:to xmlns:xdr="http://schemas.openxmlformats.org/drawingml/2006/spreadsheetDrawing">
      <xdr:col>85</xdr:col>
      <xdr:colOff>126365</xdr:colOff>
      <xdr:row>39</xdr:row>
      <xdr:rowOff>43180</xdr:rowOff>
    </xdr:to>
    <xdr:cxnSp macro="">
      <xdr:nvCxnSpPr>
        <xdr:cNvPr id="518" name="直線コネクタ 517"/>
        <xdr:cNvCxnSpPr/>
      </xdr:nvCxnSpPr>
      <xdr:spPr>
        <a:xfrm flipV="1">
          <a:off x="14374495" y="5010785"/>
          <a:ext cx="127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39</xdr:row>
      <xdr:rowOff>47625</xdr:rowOff>
    </xdr:from>
    <xdr:ext cx="249555" cy="250190"/>
    <xdr:sp macro="" textlink="">
      <xdr:nvSpPr>
        <xdr:cNvPr id="519" name="災害復旧事業費最小値テキスト"/>
        <xdr:cNvSpPr txBox="1"/>
      </xdr:nvSpPr>
      <xdr:spPr>
        <a:xfrm>
          <a:off x="14417040" y="649287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43180</xdr:rowOff>
    </xdr:from>
    <xdr:to xmlns:xdr="http://schemas.openxmlformats.org/drawingml/2006/spreadsheetDrawing">
      <xdr:col>86</xdr:col>
      <xdr:colOff>25400</xdr:colOff>
      <xdr:row>39</xdr:row>
      <xdr:rowOff>43180</xdr:rowOff>
    </xdr:to>
    <xdr:cxnSp macro="">
      <xdr:nvCxnSpPr>
        <xdr:cNvPr id="520" name="直線コネクタ 519"/>
        <xdr:cNvCxnSpPr/>
      </xdr:nvCxnSpPr>
      <xdr:spPr>
        <a:xfrm>
          <a:off x="14287500" y="64884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28</xdr:row>
      <xdr:rowOff>165100</xdr:rowOff>
    </xdr:from>
    <xdr:ext cx="534670" cy="252730"/>
    <xdr:sp macro="" textlink="">
      <xdr:nvSpPr>
        <xdr:cNvPr id="521" name="災害復旧事業費最大値テキスト"/>
        <xdr:cNvSpPr txBox="1"/>
      </xdr:nvSpPr>
      <xdr:spPr>
        <a:xfrm>
          <a:off x="14417040" y="479425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51435</xdr:rowOff>
    </xdr:from>
    <xdr:to xmlns:xdr="http://schemas.openxmlformats.org/drawingml/2006/spreadsheetDrawing">
      <xdr:col>86</xdr:col>
      <xdr:colOff>25400</xdr:colOff>
      <xdr:row>30</xdr:row>
      <xdr:rowOff>51435</xdr:rowOff>
    </xdr:to>
    <xdr:cxnSp macro="">
      <xdr:nvCxnSpPr>
        <xdr:cNvPr id="522" name="直線コネクタ 521"/>
        <xdr:cNvCxnSpPr/>
      </xdr:nvCxnSpPr>
      <xdr:spPr>
        <a:xfrm>
          <a:off x="14287500" y="50107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36830</xdr:rowOff>
    </xdr:from>
    <xdr:to xmlns:xdr="http://schemas.openxmlformats.org/drawingml/2006/spreadsheetDrawing">
      <xdr:col>85</xdr:col>
      <xdr:colOff>127000</xdr:colOff>
      <xdr:row>39</xdr:row>
      <xdr:rowOff>39370</xdr:rowOff>
    </xdr:to>
    <xdr:cxnSp macro="">
      <xdr:nvCxnSpPr>
        <xdr:cNvPr id="523" name="直線コネクタ 522"/>
        <xdr:cNvCxnSpPr/>
      </xdr:nvCxnSpPr>
      <xdr:spPr>
        <a:xfrm>
          <a:off x="13629640" y="6482080"/>
          <a:ext cx="7467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37</xdr:row>
      <xdr:rowOff>22225</xdr:rowOff>
    </xdr:from>
    <xdr:ext cx="469900" cy="252730"/>
    <xdr:sp macro="" textlink="">
      <xdr:nvSpPr>
        <xdr:cNvPr id="524" name="災害復旧事業費平均値テキスト"/>
        <xdr:cNvSpPr txBox="1"/>
      </xdr:nvSpPr>
      <xdr:spPr>
        <a:xfrm>
          <a:off x="14417040" y="613727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0</xdr:rowOff>
    </xdr:from>
    <xdr:to xmlns:xdr="http://schemas.openxmlformats.org/drawingml/2006/spreadsheetDrawing">
      <xdr:col>85</xdr:col>
      <xdr:colOff>167640</xdr:colOff>
      <xdr:row>38</xdr:row>
      <xdr:rowOff>99060</xdr:rowOff>
    </xdr:to>
    <xdr:sp macro="" textlink="">
      <xdr:nvSpPr>
        <xdr:cNvPr id="525" name="フローチャート: 判断 524"/>
        <xdr:cNvSpPr/>
      </xdr:nvSpPr>
      <xdr:spPr>
        <a:xfrm>
          <a:off x="14325600" y="6280150"/>
          <a:ext cx="914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139065</xdr:rowOff>
    </xdr:from>
    <xdr:to xmlns:xdr="http://schemas.openxmlformats.org/drawingml/2006/spreadsheetDrawing">
      <xdr:col>81</xdr:col>
      <xdr:colOff>50800</xdr:colOff>
      <xdr:row>39</xdr:row>
      <xdr:rowOff>36830</xdr:rowOff>
    </xdr:to>
    <xdr:cxnSp macro="">
      <xdr:nvCxnSpPr>
        <xdr:cNvPr id="526" name="直線コネクタ 525"/>
        <xdr:cNvCxnSpPr/>
      </xdr:nvCxnSpPr>
      <xdr:spPr>
        <a:xfrm>
          <a:off x="12854940" y="6419215"/>
          <a:ext cx="7747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12700</xdr:rowOff>
    </xdr:from>
    <xdr:to xmlns:xdr="http://schemas.openxmlformats.org/drawingml/2006/spreadsheetDrawing">
      <xdr:col>81</xdr:col>
      <xdr:colOff>101600</xdr:colOff>
      <xdr:row>38</xdr:row>
      <xdr:rowOff>111760</xdr:rowOff>
    </xdr:to>
    <xdr:sp macro="" textlink="">
      <xdr:nvSpPr>
        <xdr:cNvPr id="527" name="フローチャート: 判断 526"/>
        <xdr:cNvSpPr/>
      </xdr:nvSpPr>
      <xdr:spPr>
        <a:xfrm>
          <a:off x="13578840" y="6292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128270</xdr:rowOff>
    </xdr:from>
    <xdr:ext cx="469900" cy="249555"/>
    <xdr:sp macro="" textlink="">
      <xdr:nvSpPr>
        <xdr:cNvPr id="528" name="テキスト ボックス 527"/>
        <xdr:cNvSpPr txBox="1"/>
      </xdr:nvSpPr>
      <xdr:spPr>
        <a:xfrm>
          <a:off x="13417550" y="607822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167640</xdr:colOff>
      <xdr:row>38</xdr:row>
      <xdr:rowOff>116205</xdr:rowOff>
    </xdr:from>
    <xdr:to xmlns:xdr="http://schemas.openxmlformats.org/drawingml/2006/spreadsheetDrawing">
      <xdr:col>76</xdr:col>
      <xdr:colOff>114300</xdr:colOff>
      <xdr:row>38</xdr:row>
      <xdr:rowOff>139065</xdr:rowOff>
    </xdr:to>
    <xdr:cxnSp macro="">
      <xdr:nvCxnSpPr>
        <xdr:cNvPr id="529" name="直線コネクタ 528"/>
        <xdr:cNvCxnSpPr/>
      </xdr:nvCxnSpPr>
      <xdr:spPr>
        <a:xfrm>
          <a:off x="12070080" y="6396355"/>
          <a:ext cx="7848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32385</xdr:rowOff>
    </xdr:from>
    <xdr:to xmlns:xdr="http://schemas.openxmlformats.org/drawingml/2006/spreadsheetDrawing">
      <xdr:col>76</xdr:col>
      <xdr:colOff>165100</xdr:colOff>
      <xdr:row>38</xdr:row>
      <xdr:rowOff>131445</xdr:rowOff>
    </xdr:to>
    <xdr:sp macro="" textlink="">
      <xdr:nvSpPr>
        <xdr:cNvPr id="530" name="フローチャート: 判断 529"/>
        <xdr:cNvSpPr/>
      </xdr:nvSpPr>
      <xdr:spPr>
        <a:xfrm>
          <a:off x="12804140" y="6312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147955</xdr:rowOff>
    </xdr:from>
    <xdr:ext cx="469265" cy="250190"/>
    <xdr:sp macro="" textlink="">
      <xdr:nvSpPr>
        <xdr:cNvPr id="531" name="テキスト ボックス 530"/>
        <xdr:cNvSpPr txBox="1"/>
      </xdr:nvSpPr>
      <xdr:spPr>
        <a:xfrm>
          <a:off x="12642850" y="6097905"/>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116205</xdr:rowOff>
    </xdr:from>
    <xdr:to xmlns:xdr="http://schemas.openxmlformats.org/drawingml/2006/spreadsheetDrawing">
      <xdr:col>71</xdr:col>
      <xdr:colOff>167640</xdr:colOff>
      <xdr:row>38</xdr:row>
      <xdr:rowOff>163830</xdr:rowOff>
    </xdr:to>
    <xdr:cxnSp macro="">
      <xdr:nvCxnSpPr>
        <xdr:cNvPr id="532" name="直線コネクタ 531"/>
        <xdr:cNvCxnSpPr/>
      </xdr:nvCxnSpPr>
      <xdr:spPr>
        <a:xfrm flipV="1">
          <a:off x="11282680" y="6396355"/>
          <a:ext cx="7874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10160</xdr:rowOff>
    </xdr:from>
    <xdr:to xmlns:xdr="http://schemas.openxmlformats.org/drawingml/2006/spreadsheetDrawing">
      <xdr:col>72</xdr:col>
      <xdr:colOff>38100</xdr:colOff>
      <xdr:row>38</xdr:row>
      <xdr:rowOff>109220</xdr:rowOff>
    </xdr:to>
    <xdr:sp macro="" textlink="">
      <xdr:nvSpPr>
        <xdr:cNvPr id="533" name="フローチャート: 判断 532"/>
        <xdr:cNvSpPr/>
      </xdr:nvSpPr>
      <xdr:spPr>
        <a:xfrm>
          <a:off x="12029440" y="629031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125730</xdr:rowOff>
    </xdr:from>
    <xdr:ext cx="469900" cy="249555"/>
    <xdr:sp macro="" textlink="">
      <xdr:nvSpPr>
        <xdr:cNvPr id="534" name="テキスト ボックス 533"/>
        <xdr:cNvSpPr txBox="1"/>
      </xdr:nvSpPr>
      <xdr:spPr>
        <a:xfrm>
          <a:off x="11868150" y="607568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88900</xdr:rowOff>
    </xdr:from>
    <xdr:to xmlns:xdr="http://schemas.openxmlformats.org/drawingml/2006/spreadsheetDrawing">
      <xdr:col>67</xdr:col>
      <xdr:colOff>101600</xdr:colOff>
      <xdr:row>38</xdr:row>
      <xdr:rowOff>20320</xdr:rowOff>
    </xdr:to>
    <xdr:sp macro="" textlink="">
      <xdr:nvSpPr>
        <xdr:cNvPr id="535" name="フローチャート: 判断 534"/>
        <xdr:cNvSpPr/>
      </xdr:nvSpPr>
      <xdr:spPr>
        <a:xfrm>
          <a:off x="11231880" y="62039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36830</xdr:rowOff>
    </xdr:from>
    <xdr:ext cx="469900" cy="250190"/>
    <xdr:sp macro="" textlink="">
      <xdr:nvSpPr>
        <xdr:cNvPr id="536" name="テキスト ボックス 535"/>
        <xdr:cNvSpPr txBox="1"/>
      </xdr:nvSpPr>
      <xdr:spPr>
        <a:xfrm>
          <a:off x="11070590" y="598678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macro="" textlink="">
      <xdr:nvSpPr>
        <xdr:cNvPr id="537" name="テキスト ボックス 536"/>
        <xdr:cNvSpPr txBox="1"/>
      </xdr:nvSpPr>
      <xdr:spPr>
        <a:xfrm>
          <a:off x="142087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58825" cy="253365"/>
    <xdr:sp macro="" textlink="">
      <xdr:nvSpPr>
        <xdr:cNvPr id="538" name="テキスト ボックス 537"/>
        <xdr:cNvSpPr txBox="1"/>
      </xdr:nvSpPr>
      <xdr:spPr>
        <a:xfrm>
          <a:off x="1346200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2000" cy="253365"/>
    <xdr:sp macro="" textlink="">
      <xdr:nvSpPr>
        <xdr:cNvPr id="539" name="テキスト ボックス 538"/>
        <xdr:cNvSpPr txBox="1"/>
      </xdr:nvSpPr>
      <xdr:spPr>
        <a:xfrm>
          <a:off x="126873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167640</xdr:colOff>
      <xdr:row>41</xdr:row>
      <xdr:rowOff>78105</xdr:rowOff>
    </xdr:from>
    <xdr:ext cx="762000" cy="253365"/>
    <xdr:sp macro="" textlink="">
      <xdr:nvSpPr>
        <xdr:cNvPr id="540" name="テキスト ボックス 539"/>
        <xdr:cNvSpPr txBox="1"/>
      </xdr:nvSpPr>
      <xdr:spPr>
        <a:xfrm>
          <a:off x="119024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58825" cy="253365"/>
    <xdr:sp macro="" textlink="">
      <xdr:nvSpPr>
        <xdr:cNvPr id="541" name="テキスト ボックス 540"/>
        <xdr:cNvSpPr txBox="1"/>
      </xdr:nvSpPr>
      <xdr:spPr>
        <a:xfrm>
          <a:off x="1111504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157480</xdr:rowOff>
    </xdr:from>
    <xdr:to xmlns:xdr="http://schemas.openxmlformats.org/drawingml/2006/spreadsheetDrawing">
      <xdr:col>85</xdr:col>
      <xdr:colOff>167640</xdr:colOff>
      <xdr:row>39</xdr:row>
      <xdr:rowOff>89535</xdr:rowOff>
    </xdr:to>
    <xdr:sp macro="" textlink="">
      <xdr:nvSpPr>
        <xdr:cNvPr id="542" name="楕円 541"/>
        <xdr:cNvSpPr/>
      </xdr:nvSpPr>
      <xdr:spPr>
        <a:xfrm>
          <a:off x="14325600" y="6437630"/>
          <a:ext cx="914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167640</xdr:colOff>
      <xdr:row>38</xdr:row>
      <xdr:rowOff>74295</xdr:rowOff>
    </xdr:from>
    <xdr:ext cx="378460" cy="252095"/>
    <xdr:sp macro="" textlink="">
      <xdr:nvSpPr>
        <xdr:cNvPr id="543" name="災害復旧事業費該当値テキスト"/>
        <xdr:cNvSpPr txBox="1"/>
      </xdr:nvSpPr>
      <xdr:spPr>
        <a:xfrm>
          <a:off x="14417040" y="635444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154305</xdr:rowOff>
    </xdr:from>
    <xdr:to xmlns:xdr="http://schemas.openxmlformats.org/drawingml/2006/spreadsheetDrawing">
      <xdr:col>81</xdr:col>
      <xdr:colOff>101600</xdr:colOff>
      <xdr:row>39</xdr:row>
      <xdr:rowOff>86360</xdr:rowOff>
    </xdr:to>
    <xdr:sp macro="" textlink="">
      <xdr:nvSpPr>
        <xdr:cNvPr id="544" name="楕円 543"/>
        <xdr:cNvSpPr/>
      </xdr:nvSpPr>
      <xdr:spPr>
        <a:xfrm>
          <a:off x="13578840" y="64344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39</xdr:row>
      <xdr:rowOff>77470</xdr:rowOff>
    </xdr:from>
    <xdr:ext cx="378460" cy="252730"/>
    <xdr:sp macro="" textlink="">
      <xdr:nvSpPr>
        <xdr:cNvPr id="545" name="テキスト ボックス 544"/>
        <xdr:cNvSpPr txBox="1"/>
      </xdr:nvSpPr>
      <xdr:spPr>
        <a:xfrm>
          <a:off x="13463270" y="652272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89535</xdr:rowOff>
    </xdr:from>
    <xdr:to xmlns:xdr="http://schemas.openxmlformats.org/drawingml/2006/spreadsheetDrawing">
      <xdr:col>76</xdr:col>
      <xdr:colOff>165100</xdr:colOff>
      <xdr:row>39</xdr:row>
      <xdr:rowOff>20955</xdr:rowOff>
    </xdr:to>
    <xdr:sp macro="" textlink="">
      <xdr:nvSpPr>
        <xdr:cNvPr id="546" name="楕円 545"/>
        <xdr:cNvSpPr/>
      </xdr:nvSpPr>
      <xdr:spPr>
        <a:xfrm>
          <a:off x="12804140" y="63696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39</xdr:row>
      <xdr:rowOff>12700</xdr:rowOff>
    </xdr:from>
    <xdr:ext cx="469265" cy="250190"/>
    <xdr:sp macro="" textlink="">
      <xdr:nvSpPr>
        <xdr:cNvPr id="547" name="テキスト ボックス 546"/>
        <xdr:cNvSpPr txBox="1"/>
      </xdr:nvSpPr>
      <xdr:spPr>
        <a:xfrm>
          <a:off x="12642850" y="645795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66675</xdr:rowOff>
    </xdr:from>
    <xdr:to xmlns:xdr="http://schemas.openxmlformats.org/drawingml/2006/spreadsheetDrawing">
      <xdr:col>72</xdr:col>
      <xdr:colOff>38100</xdr:colOff>
      <xdr:row>38</xdr:row>
      <xdr:rowOff>165100</xdr:rowOff>
    </xdr:to>
    <xdr:sp macro="" textlink="">
      <xdr:nvSpPr>
        <xdr:cNvPr id="548" name="楕円 547"/>
        <xdr:cNvSpPr/>
      </xdr:nvSpPr>
      <xdr:spPr>
        <a:xfrm>
          <a:off x="12029440" y="6346825"/>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38</xdr:row>
      <xdr:rowOff>156845</xdr:rowOff>
    </xdr:from>
    <xdr:ext cx="469900" cy="252730"/>
    <xdr:sp macro="" textlink="">
      <xdr:nvSpPr>
        <xdr:cNvPr id="549" name="テキスト ボックス 548"/>
        <xdr:cNvSpPr txBox="1"/>
      </xdr:nvSpPr>
      <xdr:spPr>
        <a:xfrm>
          <a:off x="11868150" y="64369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114300</xdr:rowOff>
    </xdr:from>
    <xdr:to xmlns:xdr="http://schemas.openxmlformats.org/drawingml/2006/spreadsheetDrawing">
      <xdr:col>67</xdr:col>
      <xdr:colOff>101600</xdr:colOff>
      <xdr:row>39</xdr:row>
      <xdr:rowOff>45720</xdr:rowOff>
    </xdr:to>
    <xdr:sp macro="" textlink="">
      <xdr:nvSpPr>
        <xdr:cNvPr id="550" name="楕円 549"/>
        <xdr:cNvSpPr/>
      </xdr:nvSpPr>
      <xdr:spPr>
        <a:xfrm>
          <a:off x="11231880" y="63944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39</xdr:row>
      <xdr:rowOff>37465</xdr:rowOff>
    </xdr:from>
    <xdr:ext cx="469900" cy="253365"/>
    <xdr:sp macro="" textlink="">
      <xdr:nvSpPr>
        <xdr:cNvPr id="551" name="テキスト ボックス 550"/>
        <xdr:cNvSpPr txBox="1"/>
      </xdr:nvSpPr>
      <xdr:spPr>
        <a:xfrm>
          <a:off x="11070590" y="64827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167640</xdr:colOff>
      <xdr:row>45</xdr:row>
      <xdr:rowOff>31115</xdr:rowOff>
    </xdr:to>
    <xdr:sp macro="" textlink="">
      <xdr:nvSpPr>
        <xdr:cNvPr id="552" name="正方形/長方形 551"/>
        <xdr:cNvSpPr/>
      </xdr:nvSpPr>
      <xdr:spPr>
        <a:xfrm>
          <a:off x="10960100" y="7161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macro="" textlink="">
      <xdr:nvSpPr>
        <xdr:cNvPr id="553" name="正方形/長方形 552"/>
        <xdr:cNvSpPr/>
      </xdr:nvSpPr>
      <xdr:spPr>
        <a:xfrm>
          <a:off x="110642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macro="" textlink="">
      <xdr:nvSpPr>
        <xdr:cNvPr id="554" name="正方形/長方形 553"/>
        <xdr:cNvSpPr/>
      </xdr:nvSpPr>
      <xdr:spPr>
        <a:xfrm>
          <a:off x="110642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macro="" textlink="">
      <xdr:nvSpPr>
        <xdr:cNvPr id="555" name="正方形/長方形 554"/>
        <xdr:cNvSpPr/>
      </xdr:nvSpPr>
      <xdr:spPr>
        <a:xfrm>
          <a:off x="119659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macro="" textlink="">
      <xdr:nvSpPr>
        <xdr:cNvPr id="556" name="正方形/長方形 555"/>
        <xdr:cNvSpPr/>
      </xdr:nvSpPr>
      <xdr:spPr>
        <a:xfrm>
          <a:off x="119659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macro="" textlink="">
      <xdr:nvSpPr>
        <xdr:cNvPr id="557" name="正方形/長方形 556"/>
        <xdr:cNvSpPr/>
      </xdr:nvSpPr>
      <xdr:spPr>
        <a:xfrm>
          <a:off x="1297178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macro="" textlink="">
      <xdr:nvSpPr>
        <xdr:cNvPr id="558" name="正方形/長方形 557"/>
        <xdr:cNvSpPr/>
      </xdr:nvSpPr>
      <xdr:spPr>
        <a:xfrm>
          <a:off x="1297178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167640</xdr:colOff>
      <xdr:row>61</xdr:row>
      <xdr:rowOff>80645</xdr:rowOff>
    </xdr:to>
    <xdr:sp macro="" textlink="">
      <xdr:nvSpPr>
        <xdr:cNvPr id="559" name="正方形/長方形 558"/>
        <xdr:cNvSpPr/>
      </xdr:nvSpPr>
      <xdr:spPr>
        <a:xfrm>
          <a:off x="10960100" y="7955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20345"/>
    <xdr:sp macro="" textlink="">
      <xdr:nvSpPr>
        <xdr:cNvPr id="560" name="テキスト ボックス 559"/>
        <xdr:cNvSpPr txBox="1"/>
      </xdr:nvSpPr>
      <xdr:spPr>
        <a:xfrm>
          <a:off x="10922000" y="7771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167640</xdr:colOff>
      <xdr:row>61</xdr:row>
      <xdr:rowOff>80645</xdr:rowOff>
    </xdr:to>
    <xdr:cxnSp macro="">
      <xdr:nvCxnSpPr>
        <xdr:cNvPr id="561" name="直線コネクタ 560"/>
        <xdr:cNvCxnSpPr/>
      </xdr:nvCxnSpPr>
      <xdr:spPr>
        <a:xfrm>
          <a:off x="10960100" y="10158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136525</xdr:rowOff>
    </xdr:from>
    <xdr:to xmlns:xdr="http://schemas.openxmlformats.org/drawingml/2006/spreadsheetDrawing">
      <xdr:col>89</xdr:col>
      <xdr:colOff>167640</xdr:colOff>
      <xdr:row>54</xdr:row>
      <xdr:rowOff>136525</xdr:rowOff>
    </xdr:to>
    <xdr:cxnSp macro="">
      <xdr:nvCxnSpPr>
        <xdr:cNvPr id="562" name="直線コネクタ 561"/>
        <xdr:cNvCxnSpPr/>
      </xdr:nvCxnSpPr>
      <xdr:spPr>
        <a:xfrm>
          <a:off x="10960100" y="90582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165100</xdr:rowOff>
    </xdr:from>
    <xdr:ext cx="245745" cy="250190"/>
    <xdr:sp macro="" textlink="">
      <xdr:nvSpPr>
        <xdr:cNvPr id="563" name="テキスト ボックス 562"/>
        <xdr:cNvSpPr txBox="1"/>
      </xdr:nvSpPr>
      <xdr:spPr>
        <a:xfrm>
          <a:off x="10734040" y="89217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167640</xdr:colOff>
      <xdr:row>48</xdr:row>
      <xdr:rowOff>24765</xdr:rowOff>
    </xdr:to>
    <xdr:cxnSp macro="">
      <xdr:nvCxnSpPr>
        <xdr:cNvPr id="564" name="直線コネクタ 563"/>
        <xdr:cNvCxnSpPr/>
      </xdr:nvCxnSpPr>
      <xdr:spPr>
        <a:xfrm>
          <a:off x="10960100" y="7955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53340</xdr:rowOff>
    </xdr:from>
    <xdr:ext cx="245745" cy="249555"/>
    <xdr:sp macro="" textlink="">
      <xdr:nvSpPr>
        <xdr:cNvPr id="565" name="テキスト ボックス 564"/>
        <xdr:cNvSpPr txBox="1"/>
      </xdr:nvSpPr>
      <xdr:spPr>
        <a:xfrm>
          <a:off x="10734040" y="781939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167640</xdr:colOff>
      <xdr:row>61</xdr:row>
      <xdr:rowOff>80645</xdr:rowOff>
    </xdr:to>
    <xdr:sp macro="" textlink="">
      <xdr:nvSpPr>
        <xdr:cNvPr id="566" name="失業対策事業費グラフ枠"/>
        <xdr:cNvSpPr/>
      </xdr:nvSpPr>
      <xdr:spPr>
        <a:xfrm>
          <a:off x="10960100" y="7955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136525</xdr:rowOff>
    </xdr:from>
    <xdr:to xmlns:xdr="http://schemas.openxmlformats.org/drawingml/2006/spreadsheetDrawing">
      <xdr:col>85</xdr:col>
      <xdr:colOff>126365</xdr:colOff>
      <xdr:row>54</xdr:row>
      <xdr:rowOff>136525</xdr:rowOff>
    </xdr:to>
    <xdr:cxnSp macro="">
      <xdr:nvCxnSpPr>
        <xdr:cNvPr id="567" name="直線コネクタ 566"/>
        <xdr:cNvCxnSpPr/>
      </xdr:nvCxnSpPr>
      <xdr:spPr>
        <a:xfrm>
          <a:off x="14374495" y="905827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55</xdr:row>
      <xdr:rowOff>10160</xdr:rowOff>
    </xdr:from>
    <xdr:ext cx="249555" cy="250190"/>
    <xdr:sp macro="" textlink="">
      <xdr:nvSpPr>
        <xdr:cNvPr id="568" name="失業対策事業費最小値テキスト"/>
        <xdr:cNvSpPr txBox="1"/>
      </xdr:nvSpPr>
      <xdr:spPr>
        <a:xfrm>
          <a:off x="14417040" y="909701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136525</xdr:rowOff>
    </xdr:from>
    <xdr:to xmlns:xdr="http://schemas.openxmlformats.org/drawingml/2006/spreadsheetDrawing">
      <xdr:col>86</xdr:col>
      <xdr:colOff>25400</xdr:colOff>
      <xdr:row>54</xdr:row>
      <xdr:rowOff>136525</xdr:rowOff>
    </xdr:to>
    <xdr:cxnSp macro="">
      <xdr:nvCxnSpPr>
        <xdr:cNvPr id="569" name="直線コネクタ 568"/>
        <xdr:cNvCxnSpPr/>
      </xdr:nvCxnSpPr>
      <xdr:spPr>
        <a:xfrm>
          <a:off x="14287500" y="9058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53</xdr:row>
      <xdr:rowOff>10160</xdr:rowOff>
    </xdr:from>
    <xdr:ext cx="249555" cy="250190"/>
    <xdr:sp macro="" textlink="">
      <xdr:nvSpPr>
        <xdr:cNvPr id="570" name="失業対策事業費最大値テキスト"/>
        <xdr:cNvSpPr txBox="1"/>
      </xdr:nvSpPr>
      <xdr:spPr>
        <a:xfrm>
          <a:off x="14417040" y="876681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136525</xdr:rowOff>
    </xdr:from>
    <xdr:to xmlns:xdr="http://schemas.openxmlformats.org/drawingml/2006/spreadsheetDrawing">
      <xdr:col>86</xdr:col>
      <xdr:colOff>25400</xdr:colOff>
      <xdr:row>54</xdr:row>
      <xdr:rowOff>136525</xdr:rowOff>
    </xdr:to>
    <xdr:cxnSp macro="">
      <xdr:nvCxnSpPr>
        <xdr:cNvPr id="571" name="直線コネクタ 570"/>
        <xdr:cNvCxnSpPr/>
      </xdr:nvCxnSpPr>
      <xdr:spPr>
        <a:xfrm>
          <a:off x="14287500" y="9058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136525</xdr:rowOff>
    </xdr:from>
    <xdr:to xmlns:xdr="http://schemas.openxmlformats.org/drawingml/2006/spreadsheetDrawing">
      <xdr:col>85</xdr:col>
      <xdr:colOff>127000</xdr:colOff>
      <xdr:row>54</xdr:row>
      <xdr:rowOff>136525</xdr:rowOff>
    </xdr:to>
    <xdr:cxnSp macro="">
      <xdr:nvCxnSpPr>
        <xdr:cNvPr id="572" name="直線コネクタ 571"/>
        <xdr:cNvCxnSpPr/>
      </xdr:nvCxnSpPr>
      <xdr:spPr>
        <a:xfrm>
          <a:off x="13629640" y="9058275"/>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54</xdr:row>
      <xdr:rowOff>66040</xdr:rowOff>
    </xdr:from>
    <xdr:ext cx="249555" cy="250190"/>
    <xdr:sp macro="" textlink="">
      <xdr:nvSpPr>
        <xdr:cNvPr id="573" name="失業対策事業費平均値テキスト"/>
        <xdr:cNvSpPr txBox="1"/>
      </xdr:nvSpPr>
      <xdr:spPr>
        <a:xfrm>
          <a:off x="14417040" y="8987790"/>
          <a:ext cx="2495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86995</xdr:rowOff>
    </xdr:from>
    <xdr:to xmlns:xdr="http://schemas.openxmlformats.org/drawingml/2006/spreadsheetDrawing">
      <xdr:col>85</xdr:col>
      <xdr:colOff>167640</xdr:colOff>
      <xdr:row>55</xdr:row>
      <xdr:rowOff>18415</xdr:rowOff>
    </xdr:to>
    <xdr:sp macro="" textlink="">
      <xdr:nvSpPr>
        <xdr:cNvPr id="574" name="フローチャート: 判断 573"/>
        <xdr:cNvSpPr/>
      </xdr:nvSpPr>
      <xdr:spPr>
        <a:xfrm>
          <a:off x="14325600" y="9008745"/>
          <a:ext cx="914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136525</xdr:rowOff>
    </xdr:from>
    <xdr:to xmlns:xdr="http://schemas.openxmlformats.org/drawingml/2006/spreadsheetDrawing">
      <xdr:col>81</xdr:col>
      <xdr:colOff>50800</xdr:colOff>
      <xdr:row>54</xdr:row>
      <xdr:rowOff>136525</xdr:rowOff>
    </xdr:to>
    <xdr:cxnSp macro="">
      <xdr:nvCxnSpPr>
        <xdr:cNvPr id="575" name="直線コネクタ 574"/>
        <xdr:cNvCxnSpPr/>
      </xdr:nvCxnSpPr>
      <xdr:spPr>
        <a:xfrm>
          <a:off x="12854940" y="9058275"/>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86995</xdr:rowOff>
    </xdr:from>
    <xdr:to xmlns:xdr="http://schemas.openxmlformats.org/drawingml/2006/spreadsheetDrawing">
      <xdr:col>81</xdr:col>
      <xdr:colOff>101600</xdr:colOff>
      <xdr:row>55</xdr:row>
      <xdr:rowOff>18415</xdr:rowOff>
    </xdr:to>
    <xdr:sp macro="" textlink="">
      <xdr:nvSpPr>
        <xdr:cNvPr id="576" name="フローチャート: 判断 575"/>
        <xdr:cNvSpPr/>
      </xdr:nvSpPr>
      <xdr:spPr>
        <a:xfrm>
          <a:off x="1357884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6380" cy="250190"/>
    <xdr:sp macro="" textlink="">
      <xdr:nvSpPr>
        <xdr:cNvPr id="577" name="テキスト ボックス 576"/>
        <xdr:cNvSpPr txBox="1"/>
      </xdr:nvSpPr>
      <xdr:spPr>
        <a:xfrm>
          <a:off x="13528040" y="909701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167640</xdr:colOff>
      <xdr:row>54</xdr:row>
      <xdr:rowOff>136525</xdr:rowOff>
    </xdr:from>
    <xdr:to xmlns:xdr="http://schemas.openxmlformats.org/drawingml/2006/spreadsheetDrawing">
      <xdr:col>76</xdr:col>
      <xdr:colOff>114300</xdr:colOff>
      <xdr:row>54</xdr:row>
      <xdr:rowOff>136525</xdr:rowOff>
    </xdr:to>
    <xdr:cxnSp macro="">
      <xdr:nvCxnSpPr>
        <xdr:cNvPr id="578" name="直線コネクタ 577"/>
        <xdr:cNvCxnSpPr/>
      </xdr:nvCxnSpPr>
      <xdr:spPr>
        <a:xfrm>
          <a:off x="12070080" y="9058275"/>
          <a:ext cx="7848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86995</xdr:rowOff>
    </xdr:from>
    <xdr:to xmlns:xdr="http://schemas.openxmlformats.org/drawingml/2006/spreadsheetDrawing">
      <xdr:col>76</xdr:col>
      <xdr:colOff>165100</xdr:colOff>
      <xdr:row>55</xdr:row>
      <xdr:rowOff>18415</xdr:rowOff>
    </xdr:to>
    <xdr:sp macro="" textlink="">
      <xdr:nvSpPr>
        <xdr:cNvPr id="579" name="フローチャート: 判断 578"/>
        <xdr:cNvSpPr/>
      </xdr:nvSpPr>
      <xdr:spPr>
        <a:xfrm>
          <a:off x="1280414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167640</xdr:colOff>
      <xdr:row>55</xdr:row>
      <xdr:rowOff>10160</xdr:rowOff>
    </xdr:from>
    <xdr:ext cx="249555" cy="250190"/>
    <xdr:sp macro="" textlink="">
      <xdr:nvSpPr>
        <xdr:cNvPr id="580" name="テキスト ボックス 579"/>
        <xdr:cNvSpPr txBox="1"/>
      </xdr:nvSpPr>
      <xdr:spPr>
        <a:xfrm>
          <a:off x="12740640" y="909701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136525</xdr:rowOff>
    </xdr:from>
    <xdr:to xmlns:xdr="http://schemas.openxmlformats.org/drawingml/2006/spreadsheetDrawing">
      <xdr:col>71</xdr:col>
      <xdr:colOff>167640</xdr:colOff>
      <xdr:row>54</xdr:row>
      <xdr:rowOff>136525</xdr:rowOff>
    </xdr:to>
    <xdr:cxnSp macro="">
      <xdr:nvCxnSpPr>
        <xdr:cNvPr id="581" name="直線コネクタ 580"/>
        <xdr:cNvCxnSpPr/>
      </xdr:nvCxnSpPr>
      <xdr:spPr>
        <a:xfrm>
          <a:off x="11282680" y="9058275"/>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86995</xdr:rowOff>
    </xdr:from>
    <xdr:to xmlns:xdr="http://schemas.openxmlformats.org/drawingml/2006/spreadsheetDrawing">
      <xdr:col>72</xdr:col>
      <xdr:colOff>38100</xdr:colOff>
      <xdr:row>55</xdr:row>
      <xdr:rowOff>18415</xdr:rowOff>
    </xdr:to>
    <xdr:sp macro="" textlink="">
      <xdr:nvSpPr>
        <xdr:cNvPr id="582" name="フローチャート: 判断 581"/>
        <xdr:cNvSpPr/>
      </xdr:nvSpPr>
      <xdr:spPr>
        <a:xfrm>
          <a:off x="12029440" y="900874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6380" cy="250190"/>
    <xdr:sp macro="" textlink="">
      <xdr:nvSpPr>
        <xdr:cNvPr id="583" name="テキスト ボックス 582"/>
        <xdr:cNvSpPr txBox="1"/>
      </xdr:nvSpPr>
      <xdr:spPr>
        <a:xfrm>
          <a:off x="11955780" y="909701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86995</xdr:rowOff>
    </xdr:from>
    <xdr:to xmlns:xdr="http://schemas.openxmlformats.org/drawingml/2006/spreadsheetDrawing">
      <xdr:col>67</xdr:col>
      <xdr:colOff>101600</xdr:colOff>
      <xdr:row>55</xdr:row>
      <xdr:rowOff>18415</xdr:rowOff>
    </xdr:to>
    <xdr:sp macro="" textlink="">
      <xdr:nvSpPr>
        <xdr:cNvPr id="584" name="フローチャート: 判断 583"/>
        <xdr:cNvSpPr/>
      </xdr:nvSpPr>
      <xdr:spPr>
        <a:xfrm>
          <a:off x="1123188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6380" cy="250190"/>
    <xdr:sp macro="" textlink="">
      <xdr:nvSpPr>
        <xdr:cNvPr id="585" name="テキスト ボックス 584"/>
        <xdr:cNvSpPr txBox="1"/>
      </xdr:nvSpPr>
      <xdr:spPr>
        <a:xfrm>
          <a:off x="11181080" y="909701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macro="" textlink="">
      <xdr:nvSpPr>
        <xdr:cNvPr id="586" name="テキスト ボックス 585"/>
        <xdr:cNvSpPr txBox="1"/>
      </xdr:nvSpPr>
      <xdr:spPr>
        <a:xfrm>
          <a:off x="142087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58825" cy="253365"/>
    <xdr:sp macro="" textlink="">
      <xdr:nvSpPr>
        <xdr:cNvPr id="587" name="テキスト ボックス 586"/>
        <xdr:cNvSpPr txBox="1"/>
      </xdr:nvSpPr>
      <xdr:spPr>
        <a:xfrm>
          <a:off x="1346200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2000" cy="253365"/>
    <xdr:sp macro="" textlink="">
      <xdr:nvSpPr>
        <xdr:cNvPr id="588" name="テキスト ボックス 587"/>
        <xdr:cNvSpPr txBox="1"/>
      </xdr:nvSpPr>
      <xdr:spPr>
        <a:xfrm>
          <a:off x="126873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167640</xdr:colOff>
      <xdr:row>61</xdr:row>
      <xdr:rowOff>78105</xdr:rowOff>
    </xdr:from>
    <xdr:ext cx="762000" cy="253365"/>
    <xdr:sp macro="" textlink="">
      <xdr:nvSpPr>
        <xdr:cNvPr id="589" name="テキスト ボックス 588"/>
        <xdr:cNvSpPr txBox="1"/>
      </xdr:nvSpPr>
      <xdr:spPr>
        <a:xfrm>
          <a:off x="119024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58825" cy="253365"/>
    <xdr:sp macro="" textlink="">
      <xdr:nvSpPr>
        <xdr:cNvPr id="590" name="テキスト ボックス 589"/>
        <xdr:cNvSpPr txBox="1"/>
      </xdr:nvSpPr>
      <xdr:spPr>
        <a:xfrm>
          <a:off x="1111504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86995</xdr:rowOff>
    </xdr:from>
    <xdr:to xmlns:xdr="http://schemas.openxmlformats.org/drawingml/2006/spreadsheetDrawing">
      <xdr:col>85</xdr:col>
      <xdr:colOff>167640</xdr:colOff>
      <xdr:row>55</xdr:row>
      <xdr:rowOff>18415</xdr:rowOff>
    </xdr:to>
    <xdr:sp macro="" textlink="">
      <xdr:nvSpPr>
        <xdr:cNvPr id="591" name="楕円 590"/>
        <xdr:cNvSpPr/>
      </xdr:nvSpPr>
      <xdr:spPr>
        <a:xfrm>
          <a:off x="14325600" y="9008745"/>
          <a:ext cx="914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167640</xdr:colOff>
      <xdr:row>53</xdr:row>
      <xdr:rowOff>121920</xdr:rowOff>
    </xdr:from>
    <xdr:ext cx="249555" cy="249555"/>
    <xdr:sp macro="" textlink="">
      <xdr:nvSpPr>
        <xdr:cNvPr id="592" name="失業対策事業費該当値テキスト"/>
        <xdr:cNvSpPr txBox="1"/>
      </xdr:nvSpPr>
      <xdr:spPr>
        <a:xfrm>
          <a:off x="14417040" y="887857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86995</xdr:rowOff>
    </xdr:from>
    <xdr:to xmlns:xdr="http://schemas.openxmlformats.org/drawingml/2006/spreadsheetDrawing">
      <xdr:col>81</xdr:col>
      <xdr:colOff>101600</xdr:colOff>
      <xdr:row>55</xdr:row>
      <xdr:rowOff>18415</xdr:rowOff>
    </xdr:to>
    <xdr:sp macro="" textlink="">
      <xdr:nvSpPr>
        <xdr:cNvPr id="593" name="楕円 592"/>
        <xdr:cNvSpPr/>
      </xdr:nvSpPr>
      <xdr:spPr>
        <a:xfrm>
          <a:off x="1357884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34925</xdr:rowOff>
    </xdr:from>
    <xdr:ext cx="246380" cy="250190"/>
    <xdr:sp macro="" textlink="">
      <xdr:nvSpPr>
        <xdr:cNvPr id="594" name="テキスト ボックス 593"/>
        <xdr:cNvSpPr txBox="1"/>
      </xdr:nvSpPr>
      <xdr:spPr>
        <a:xfrm>
          <a:off x="13528040" y="879157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86995</xdr:rowOff>
    </xdr:from>
    <xdr:to xmlns:xdr="http://schemas.openxmlformats.org/drawingml/2006/spreadsheetDrawing">
      <xdr:col>76</xdr:col>
      <xdr:colOff>165100</xdr:colOff>
      <xdr:row>55</xdr:row>
      <xdr:rowOff>18415</xdr:rowOff>
    </xdr:to>
    <xdr:sp macro="" textlink="">
      <xdr:nvSpPr>
        <xdr:cNvPr id="595" name="楕円 594"/>
        <xdr:cNvSpPr/>
      </xdr:nvSpPr>
      <xdr:spPr>
        <a:xfrm>
          <a:off x="1280414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167640</xdr:colOff>
      <xdr:row>53</xdr:row>
      <xdr:rowOff>34925</xdr:rowOff>
    </xdr:from>
    <xdr:ext cx="249555" cy="250190"/>
    <xdr:sp macro="" textlink="">
      <xdr:nvSpPr>
        <xdr:cNvPr id="596" name="テキスト ボックス 595"/>
        <xdr:cNvSpPr txBox="1"/>
      </xdr:nvSpPr>
      <xdr:spPr>
        <a:xfrm>
          <a:off x="12740640" y="879157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86995</xdr:rowOff>
    </xdr:from>
    <xdr:to xmlns:xdr="http://schemas.openxmlformats.org/drawingml/2006/spreadsheetDrawing">
      <xdr:col>72</xdr:col>
      <xdr:colOff>38100</xdr:colOff>
      <xdr:row>55</xdr:row>
      <xdr:rowOff>18415</xdr:rowOff>
    </xdr:to>
    <xdr:sp macro="" textlink="">
      <xdr:nvSpPr>
        <xdr:cNvPr id="597" name="楕円 596"/>
        <xdr:cNvSpPr/>
      </xdr:nvSpPr>
      <xdr:spPr>
        <a:xfrm>
          <a:off x="12029440" y="900874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34925</xdr:rowOff>
    </xdr:from>
    <xdr:ext cx="246380" cy="250190"/>
    <xdr:sp macro="" textlink="">
      <xdr:nvSpPr>
        <xdr:cNvPr id="598" name="テキスト ボックス 597"/>
        <xdr:cNvSpPr txBox="1"/>
      </xdr:nvSpPr>
      <xdr:spPr>
        <a:xfrm>
          <a:off x="11955780" y="879157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86995</xdr:rowOff>
    </xdr:from>
    <xdr:to xmlns:xdr="http://schemas.openxmlformats.org/drawingml/2006/spreadsheetDrawing">
      <xdr:col>67</xdr:col>
      <xdr:colOff>101600</xdr:colOff>
      <xdr:row>55</xdr:row>
      <xdr:rowOff>18415</xdr:rowOff>
    </xdr:to>
    <xdr:sp macro="" textlink="">
      <xdr:nvSpPr>
        <xdr:cNvPr id="599" name="楕円 598"/>
        <xdr:cNvSpPr/>
      </xdr:nvSpPr>
      <xdr:spPr>
        <a:xfrm>
          <a:off x="1123188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34925</xdr:rowOff>
    </xdr:from>
    <xdr:ext cx="246380" cy="250190"/>
    <xdr:sp macro="" textlink="">
      <xdr:nvSpPr>
        <xdr:cNvPr id="600" name="テキスト ボックス 599"/>
        <xdr:cNvSpPr txBox="1"/>
      </xdr:nvSpPr>
      <xdr:spPr>
        <a:xfrm>
          <a:off x="11181080" y="879157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167640</xdr:colOff>
      <xdr:row>65</xdr:row>
      <xdr:rowOff>31115</xdr:rowOff>
    </xdr:to>
    <xdr:sp macro="" textlink="">
      <xdr:nvSpPr>
        <xdr:cNvPr id="601" name="正方形/長方形 600"/>
        <xdr:cNvSpPr/>
      </xdr:nvSpPr>
      <xdr:spPr>
        <a:xfrm>
          <a:off x="10960100" y="10463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macro="" textlink="">
      <xdr:nvSpPr>
        <xdr:cNvPr id="602" name="正方形/長方形 601"/>
        <xdr:cNvSpPr/>
      </xdr:nvSpPr>
      <xdr:spPr>
        <a:xfrm>
          <a:off x="110642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macro="" textlink="">
      <xdr:nvSpPr>
        <xdr:cNvPr id="603" name="正方形/長方形 602"/>
        <xdr:cNvSpPr/>
      </xdr:nvSpPr>
      <xdr:spPr>
        <a:xfrm>
          <a:off x="110642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macro="" textlink="">
      <xdr:nvSpPr>
        <xdr:cNvPr id="604" name="正方形/長方形 603"/>
        <xdr:cNvSpPr/>
      </xdr:nvSpPr>
      <xdr:spPr>
        <a:xfrm>
          <a:off x="119659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macro="" textlink="">
      <xdr:nvSpPr>
        <xdr:cNvPr id="605" name="正方形/長方形 604"/>
        <xdr:cNvSpPr/>
      </xdr:nvSpPr>
      <xdr:spPr>
        <a:xfrm>
          <a:off x="119659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macro="" textlink="">
      <xdr:nvSpPr>
        <xdr:cNvPr id="606" name="正方形/長方形 605"/>
        <xdr:cNvSpPr/>
      </xdr:nvSpPr>
      <xdr:spPr>
        <a:xfrm>
          <a:off x="1297178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macro="" textlink="">
      <xdr:nvSpPr>
        <xdr:cNvPr id="607" name="正方形/長方形 606"/>
        <xdr:cNvSpPr/>
      </xdr:nvSpPr>
      <xdr:spPr>
        <a:xfrm>
          <a:off x="1297178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57,371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167640</xdr:colOff>
      <xdr:row>81</xdr:row>
      <xdr:rowOff>80645</xdr:rowOff>
    </xdr:to>
    <xdr:sp macro="" textlink="">
      <xdr:nvSpPr>
        <xdr:cNvPr id="608" name="正方形/長方形 607"/>
        <xdr:cNvSpPr/>
      </xdr:nvSpPr>
      <xdr:spPr>
        <a:xfrm>
          <a:off x="10960100" y="11257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20345"/>
    <xdr:sp macro="" textlink="">
      <xdr:nvSpPr>
        <xdr:cNvPr id="609" name="テキスト ボックス 608"/>
        <xdr:cNvSpPr txBox="1"/>
      </xdr:nvSpPr>
      <xdr:spPr>
        <a:xfrm>
          <a:off x="10922000" y="11073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167640</xdr:colOff>
      <xdr:row>81</xdr:row>
      <xdr:rowOff>80645</xdr:rowOff>
    </xdr:to>
    <xdr:cxnSp macro="">
      <xdr:nvCxnSpPr>
        <xdr:cNvPr id="610" name="直線コネクタ 609"/>
        <xdr:cNvCxnSpPr/>
      </xdr:nvCxnSpPr>
      <xdr:spPr>
        <a:xfrm>
          <a:off x="10960100" y="13460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109220</xdr:rowOff>
    </xdr:from>
    <xdr:ext cx="245745" cy="250190"/>
    <xdr:sp macro="" textlink="">
      <xdr:nvSpPr>
        <xdr:cNvPr id="611" name="テキスト ボックス 610"/>
        <xdr:cNvSpPr txBox="1"/>
      </xdr:nvSpPr>
      <xdr:spPr>
        <a:xfrm>
          <a:off x="10734040" y="1332357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96520</xdr:rowOff>
    </xdr:from>
    <xdr:to xmlns:xdr="http://schemas.openxmlformats.org/drawingml/2006/spreadsheetDrawing">
      <xdr:col>89</xdr:col>
      <xdr:colOff>167640</xdr:colOff>
      <xdr:row>79</xdr:row>
      <xdr:rowOff>96520</xdr:rowOff>
    </xdr:to>
    <xdr:cxnSp macro="">
      <xdr:nvCxnSpPr>
        <xdr:cNvPr id="612" name="直線コネクタ 611"/>
        <xdr:cNvCxnSpPr/>
      </xdr:nvCxnSpPr>
      <xdr:spPr>
        <a:xfrm>
          <a:off x="10960100" y="1314577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125730</xdr:rowOff>
    </xdr:from>
    <xdr:ext cx="531495" cy="249555"/>
    <xdr:sp macro="" textlink="">
      <xdr:nvSpPr>
        <xdr:cNvPr id="613" name="テキスト ボックス 612"/>
        <xdr:cNvSpPr txBox="1"/>
      </xdr:nvSpPr>
      <xdr:spPr>
        <a:xfrm>
          <a:off x="10497185" y="1300988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112395</xdr:rowOff>
    </xdr:from>
    <xdr:to xmlns:xdr="http://schemas.openxmlformats.org/drawingml/2006/spreadsheetDrawing">
      <xdr:col>89</xdr:col>
      <xdr:colOff>167640</xdr:colOff>
      <xdr:row>77</xdr:row>
      <xdr:rowOff>112395</xdr:rowOff>
    </xdr:to>
    <xdr:cxnSp macro="">
      <xdr:nvCxnSpPr>
        <xdr:cNvPr id="614" name="直線コネクタ 613"/>
        <xdr:cNvCxnSpPr/>
      </xdr:nvCxnSpPr>
      <xdr:spPr>
        <a:xfrm>
          <a:off x="10960100" y="1283144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140970</xdr:rowOff>
    </xdr:from>
    <xdr:ext cx="531495" cy="250190"/>
    <xdr:sp macro="" textlink="">
      <xdr:nvSpPr>
        <xdr:cNvPr id="615" name="テキスト ボックス 614"/>
        <xdr:cNvSpPr txBox="1"/>
      </xdr:nvSpPr>
      <xdr:spPr>
        <a:xfrm>
          <a:off x="10497185" y="126949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128905</xdr:rowOff>
    </xdr:from>
    <xdr:to xmlns:xdr="http://schemas.openxmlformats.org/drawingml/2006/spreadsheetDrawing">
      <xdr:col>89</xdr:col>
      <xdr:colOff>167640</xdr:colOff>
      <xdr:row>75</xdr:row>
      <xdr:rowOff>128905</xdr:rowOff>
    </xdr:to>
    <xdr:cxnSp macro="">
      <xdr:nvCxnSpPr>
        <xdr:cNvPr id="616" name="直線コネクタ 615"/>
        <xdr:cNvCxnSpPr/>
      </xdr:nvCxnSpPr>
      <xdr:spPr>
        <a:xfrm>
          <a:off x="10960100" y="1251775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156845</xdr:rowOff>
    </xdr:from>
    <xdr:ext cx="531495" cy="252730"/>
    <xdr:sp macro="" textlink="">
      <xdr:nvSpPr>
        <xdr:cNvPr id="617" name="テキスト ボックス 616"/>
        <xdr:cNvSpPr txBox="1"/>
      </xdr:nvSpPr>
      <xdr:spPr>
        <a:xfrm>
          <a:off x="10497185" y="1238059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144780</xdr:rowOff>
    </xdr:from>
    <xdr:to xmlns:xdr="http://schemas.openxmlformats.org/drawingml/2006/spreadsheetDrawing">
      <xdr:col>89</xdr:col>
      <xdr:colOff>167640</xdr:colOff>
      <xdr:row>73</xdr:row>
      <xdr:rowOff>144780</xdr:rowOff>
    </xdr:to>
    <xdr:cxnSp macro="">
      <xdr:nvCxnSpPr>
        <xdr:cNvPr id="618" name="直線コネクタ 617"/>
        <xdr:cNvCxnSpPr/>
      </xdr:nvCxnSpPr>
      <xdr:spPr>
        <a:xfrm>
          <a:off x="10960100" y="1220343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5715</xdr:rowOff>
    </xdr:from>
    <xdr:ext cx="531495" cy="253365"/>
    <xdr:sp macro="" textlink="">
      <xdr:nvSpPr>
        <xdr:cNvPr id="619" name="テキスト ボックス 618"/>
        <xdr:cNvSpPr txBox="1"/>
      </xdr:nvSpPr>
      <xdr:spPr>
        <a:xfrm>
          <a:off x="10497185" y="1206436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161290</xdr:rowOff>
    </xdr:from>
    <xdr:to xmlns:xdr="http://schemas.openxmlformats.org/drawingml/2006/spreadsheetDrawing">
      <xdr:col>89</xdr:col>
      <xdr:colOff>167640</xdr:colOff>
      <xdr:row>71</xdr:row>
      <xdr:rowOff>161290</xdr:rowOff>
    </xdr:to>
    <xdr:cxnSp macro="">
      <xdr:nvCxnSpPr>
        <xdr:cNvPr id="620" name="直線コネクタ 619"/>
        <xdr:cNvCxnSpPr/>
      </xdr:nvCxnSpPr>
      <xdr:spPr>
        <a:xfrm>
          <a:off x="10960100" y="1188974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21590</xdr:rowOff>
    </xdr:from>
    <xdr:ext cx="594995" cy="252095"/>
    <xdr:sp macro="" textlink="">
      <xdr:nvSpPr>
        <xdr:cNvPr id="621" name="テキスト ボックス 620"/>
        <xdr:cNvSpPr txBox="1"/>
      </xdr:nvSpPr>
      <xdr:spPr>
        <a:xfrm>
          <a:off x="10433050" y="11750040"/>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8255</xdr:rowOff>
    </xdr:from>
    <xdr:to xmlns:xdr="http://schemas.openxmlformats.org/drawingml/2006/spreadsheetDrawing">
      <xdr:col>89</xdr:col>
      <xdr:colOff>167640</xdr:colOff>
      <xdr:row>70</xdr:row>
      <xdr:rowOff>8255</xdr:rowOff>
    </xdr:to>
    <xdr:cxnSp macro="">
      <xdr:nvCxnSpPr>
        <xdr:cNvPr id="622" name="直線コネクタ 621"/>
        <xdr:cNvCxnSpPr/>
      </xdr:nvCxnSpPr>
      <xdr:spPr>
        <a:xfrm>
          <a:off x="10960100" y="1157160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37465</xdr:rowOff>
    </xdr:from>
    <xdr:ext cx="594995" cy="253365"/>
    <xdr:sp macro="" textlink="">
      <xdr:nvSpPr>
        <xdr:cNvPr id="623" name="テキスト ボックス 622"/>
        <xdr:cNvSpPr txBox="1"/>
      </xdr:nvSpPr>
      <xdr:spPr>
        <a:xfrm>
          <a:off x="10433050" y="114357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167640</xdr:colOff>
      <xdr:row>68</xdr:row>
      <xdr:rowOff>24765</xdr:rowOff>
    </xdr:to>
    <xdr:cxnSp macro="">
      <xdr:nvCxnSpPr>
        <xdr:cNvPr id="624" name="直線コネクタ 623"/>
        <xdr:cNvCxnSpPr/>
      </xdr:nvCxnSpPr>
      <xdr:spPr>
        <a:xfrm>
          <a:off x="10960100" y="11257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53340</xdr:rowOff>
    </xdr:from>
    <xdr:ext cx="594995" cy="249555"/>
    <xdr:sp macro="" textlink="">
      <xdr:nvSpPr>
        <xdr:cNvPr id="625" name="テキスト ボックス 624"/>
        <xdr:cNvSpPr txBox="1"/>
      </xdr:nvSpPr>
      <xdr:spPr>
        <a:xfrm>
          <a:off x="10433050" y="11121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167640</xdr:colOff>
      <xdr:row>81</xdr:row>
      <xdr:rowOff>80645</xdr:rowOff>
    </xdr:to>
    <xdr:sp macro="" textlink="">
      <xdr:nvSpPr>
        <xdr:cNvPr id="626" name="公債費グラフ枠"/>
        <xdr:cNvSpPr/>
      </xdr:nvSpPr>
      <xdr:spPr>
        <a:xfrm>
          <a:off x="10960100" y="11257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91440</xdr:rowOff>
    </xdr:from>
    <xdr:to xmlns:xdr="http://schemas.openxmlformats.org/drawingml/2006/spreadsheetDrawing">
      <xdr:col>85</xdr:col>
      <xdr:colOff>126365</xdr:colOff>
      <xdr:row>79</xdr:row>
      <xdr:rowOff>100330</xdr:rowOff>
    </xdr:to>
    <xdr:cxnSp macro="">
      <xdr:nvCxnSpPr>
        <xdr:cNvPr id="627" name="直線コネクタ 626"/>
        <xdr:cNvCxnSpPr/>
      </xdr:nvCxnSpPr>
      <xdr:spPr>
        <a:xfrm flipV="1">
          <a:off x="14374495" y="11654790"/>
          <a:ext cx="1270" cy="1494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79</xdr:row>
      <xdr:rowOff>104775</xdr:rowOff>
    </xdr:from>
    <xdr:ext cx="534670" cy="250190"/>
    <xdr:sp macro="" textlink="">
      <xdr:nvSpPr>
        <xdr:cNvPr id="628" name="公債費最小値テキスト"/>
        <xdr:cNvSpPr txBox="1"/>
      </xdr:nvSpPr>
      <xdr:spPr>
        <a:xfrm>
          <a:off x="14417040" y="1315402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100330</xdr:rowOff>
    </xdr:from>
    <xdr:to xmlns:xdr="http://schemas.openxmlformats.org/drawingml/2006/spreadsheetDrawing">
      <xdr:col>86</xdr:col>
      <xdr:colOff>25400</xdr:colOff>
      <xdr:row>79</xdr:row>
      <xdr:rowOff>100330</xdr:rowOff>
    </xdr:to>
    <xdr:cxnSp macro="">
      <xdr:nvCxnSpPr>
        <xdr:cNvPr id="629" name="直線コネクタ 628"/>
        <xdr:cNvCxnSpPr/>
      </xdr:nvCxnSpPr>
      <xdr:spPr>
        <a:xfrm>
          <a:off x="14287500" y="131495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69</xdr:row>
      <xdr:rowOff>39370</xdr:rowOff>
    </xdr:from>
    <xdr:ext cx="598805" cy="253365"/>
    <xdr:sp macro="" textlink="">
      <xdr:nvSpPr>
        <xdr:cNvPr id="630" name="公債費最大値テキスト"/>
        <xdr:cNvSpPr txBox="1"/>
      </xdr:nvSpPr>
      <xdr:spPr>
        <a:xfrm>
          <a:off x="14417040" y="1143762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91440</xdr:rowOff>
    </xdr:from>
    <xdr:to xmlns:xdr="http://schemas.openxmlformats.org/drawingml/2006/spreadsheetDrawing">
      <xdr:col>86</xdr:col>
      <xdr:colOff>25400</xdr:colOff>
      <xdr:row>70</xdr:row>
      <xdr:rowOff>91440</xdr:rowOff>
    </xdr:to>
    <xdr:cxnSp macro="">
      <xdr:nvCxnSpPr>
        <xdr:cNvPr id="631" name="直線コネクタ 630"/>
        <xdr:cNvCxnSpPr/>
      </xdr:nvCxnSpPr>
      <xdr:spPr>
        <a:xfrm>
          <a:off x="14287500" y="116547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96520</xdr:rowOff>
    </xdr:from>
    <xdr:to xmlns:xdr="http://schemas.openxmlformats.org/drawingml/2006/spreadsheetDrawing">
      <xdr:col>85</xdr:col>
      <xdr:colOff>127000</xdr:colOff>
      <xdr:row>76</xdr:row>
      <xdr:rowOff>104140</xdr:rowOff>
    </xdr:to>
    <xdr:cxnSp macro="">
      <xdr:nvCxnSpPr>
        <xdr:cNvPr id="632" name="直線コネクタ 631"/>
        <xdr:cNvCxnSpPr/>
      </xdr:nvCxnSpPr>
      <xdr:spPr>
        <a:xfrm>
          <a:off x="13629640" y="12650470"/>
          <a:ext cx="7467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74</xdr:row>
      <xdr:rowOff>146050</xdr:rowOff>
    </xdr:from>
    <xdr:ext cx="534670" cy="250190"/>
    <xdr:sp macro="" textlink="">
      <xdr:nvSpPr>
        <xdr:cNvPr id="633" name="公債費平均値テキスト"/>
        <xdr:cNvSpPr txBox="1"/>
      </xdr:nvSpPr>
      <xdr:spPr>
        <a:xfrm>
          <a:off x="14417040" y="1236980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123825</xdr:rowOff>
    </xdr:from>
    <xdr:to xmlns:xdr="http://schemas.openxmlformats.org/drawingml/2006/spreadsheetDrawing">
      <xdr:col>85</xdr:col>
      <xdr:colOff>167640</xdr:colOff>
      <xdr:row>76</xdr:row>
      <xdr:rowOff>55245</xdr:rowOff>
    </xdr:to>
    <xdr:sp macro="" textlink="">
      <xdr:nvSpPr>
        <xdr:cNvPr id="634" name="フローチャート: 判断 633"/>
        <xdr:cNvSpPr/>
      </xdr:nvSpPr>
      <xdr:spPr>
        <a:xfrm>
          <a:off x="14325600" y="12512675"/>
          <a:ext cx="914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96520</xdr:rowOff>
    </xdr:from>
    <xdr:to xmlns:xdr="http://schemas.openxmlformats.org/drawingml/2006/spreadsheetDrawing">
      <xdr:col>81</xdr:col>
      <xdr:colOff>50800</xdr:colOff>
      <xdr:row>76</xdr:row>
      <xdr:rowOff>104140</xdr:rowOff>
    </xdr:to>
    <xdr:cxnSp macro="">
      <xdr:nvCxnSpPr>
        <xdr:cNvPr id="635" name="直線コネクタ 634"/>
        <xdr:cNvCxnSpPr/>
      </xdr:nvCxnSpPr>
      <xdr:spPr>
        <a:xfrm flipV="1">
          <a:off x="12854940" y="12650470"/>
          <a:ext cx="7747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121920</xdr:rowOff>
    </xdr:from>
    <xdr:to xmlns:xdr="http://schemas.openxmlformats.org/drawingml/2006/spreadsheetDrawing">
      <xdr:col>81</xdr:col>
      <xdr:colOff>101600</xdr:colOff>
      <xdr:row>76</xdr:row>
      <xdr:rowOff>53340</xdr:rowOff>
    </xdr:to>
    <xdr:sp macro="" textlink="">
      <xdr:nvSpPr>
        <xdr:cNvPr id="636" name="フローチャート: 判断 635"/>
        <xdr:cNvSpPr/>
      </xdr:nvSpPr>
      <xdr:spPr>
        <a:xfrm>
          <a:off x="13578840" y="1251077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74</xdr:row>
      <xdr:rowOff>69850</xdr:rowOff>
    </xdr:from>
    <xdr:ext cx="531495" cy="250190"/>
    <xdr:sp macro="" textlink="">
      <xdr:nvSpPr>
        <xdr:cNvPr id="637" name="テキスト ボックス 636"/>
        <xdr:cNvSpPr txBox="1"/>
      </xdr:nvSpPr>
      <xdr:spPr>
        <a:xfrm>
          <a:off x="13408025" y="1229360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167640</xdr:colOff>
      <xdr:row>76</xdr:row>
      <xdr:rowOff>104140</xdr:rowOff>
    </xdr:from>
    <xdr:to xmlns:xdr="http://schemas.openxmlformats.org/drawingml/2006/spreadsheetDrawing">
      <xdr:col>76</xdr:col>
      <xdr:colOff>114300</xdr:colOff>
      <xdr:row>76</xdr:row>
      <xdr:rowOff>135890</xdr:rowOff>
    </xdr:to>
    <xdr:cxnSp macro="">
      <xdr:nvCxnSpPr>
        <xdr:cNvPr id="638" name="直線コネクタ 637"/>
        <xdr:cNvCxnSpPr/>
      </xdr:nvCxnSpPr>
      <xdr:spPr>
        <a:xfrm flipV="1">
          <a:off x="12070080" y="12658090"/>
          <a:ext cx="78486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140335</xdr:rowOff>
    </xdr:from>
    <xdr:to xmlns:xdr="http://schemas.openxmlformats.org/drawingml/2006/spreadsheetDrawing">
      <xdr:col>76</xdr:col>
      <xdr:colOff>165100</xdr:colOff>
      <xdr:row>76</xdr:row>
      <xdr:rowOff>71755</xdr:rowOff>
    </xdr:to>
    <xdr:sp macro="" textlink="">
      <xdr:nvSpPr>
        <xdr:cNvPr id="639" name="フローチャート: 判断 638"/>
        <xdr:cNvSpPr/>
      </xdr:nvSpPr>
      <xdr:spPr>
        <a:xfrm>
          <a:off x="12804140" y="1252918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87630</xdr:rowOff>
    </xdr:from>
    <xdr:ext cx="534670" cy="249555"/>
    <xdr:sp macro="" textlink="">
      <xdr:nvSpPr>
        <xdr:cNvPr id="640" name="テキスト ボックス 639"/>
        <xdr:cNvSpPr txBox="1"/>
      </xdr:nvSpPr>
      <xdr:spPr>
        <a:xfrm>
          <a:off x="12610465" y="1231138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76</xdr:row>
      <xdr:rowOff>135890</xdr:rowOff>
    </xdr:from>
    <xdr:to xmlns:xdr="http://schemas.openxmlformats.org/drawingml/2006/spreadsheetDrawing">
      <xdr:col>71</xdr:col>
      <xdr:colOff>167640</xdr:colOff>
      <xdr:row>77</xdr:row>
      <xdr:rowOff>28575</xdr:rowOff>
    </xdr:to>
    <xdr:cxnSp macro="">
      <xdr:nvCxnSpPr>
        <xdr:cNvPr id="641" name="直線コネクタ 640"/>
        <xdr:cNvCxnSpPr/>
      </xdr:nvCxnSpPr>
      <xdr:spPr>
        <a:xfrm flipV="1">
          <a:off x="11282680" y="12689840"/>
          <a:ext cx="7874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147320</xdr:rowOff>
    </xdr:from>
    <xdr:to xmlns:xdr="http://schemas.openxmlformats.org/drawingml/2006/spreadsheetDrawing">
      <xdr:col>72</xdr:col>
      <xdr:colOff>38100</xdr:colOff>
      <xdr:row>76</xdr:row>
      <xdr:rowOff>78740</xdr:rowOff>
    </xdr:to>
    <xdr:sp macro="" textlink="">
      <xdr:nvSpPr>
        <xdr:cNvPr id="642" name="フローチャート: 判断 641"/>
        <xdr:cNvSpPr/>
      </xdr:nvSpPr>
      <xdr:spPr>
        <a:xfrm>
          <a:off x="12029440" y="1253617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95250</xdr:rowOff>
    </xdr:from>
    <xdr:ext cx="530860" cy="252730"/>
    <xdr:sp macro="" textlink="">
      <xdr:nvSpPr>
        <xdr:cNvPr id="643" name="テキスト ボックス 642"/>
        <xdr:cNvSpPr txBox="1"/>
      </xdr:nvSpPr>
      <xdr:spPr>
        <a:xfrm>
          <a:off x="11835765" y="1231900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161290</xdr:rowOff>
    </xdr:from>
    <xdr:to xmlns:xdr="http://schemas.openxmlformats.org/drawingml/2006/spreadsheetDrawing">
      <xdr:col>67</xdr:col>
      <xdr:colOff>101600</xdr:colOff>
      <xdr:row>76</xdr:row>
      <xdr:rowOff>92710</xdr:rowOff>
    </xdr:to>
    <xdr:sp macro="" textlink="">
      <xdr:nvSpPr>
        <xdr:cNvPr id="644" name="フローチャート: 判断 643"/>
        <xdr:cNvSpPr/>
      </xdr:nvSpPr>
      <xdr:spPr>
        <a:xfrm>
          <a:off x="11231880" y="1255014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74</xdr:row>
      <xdr:rowOff>108585</xdr:rowOff>
    </xdr:from>
    <xdr:ext cx="531495" cy="250190"/>
    <xdr:sp macro="" textlink="">
      <xdr:nvSpPr>
        <xdr:cNvPr id="645" name="テキスト ボックス 644"/>
        <xdr:cNvSpPr txBox="1"/>
      </xdr:nvSpPr>
      <xdr:spPr>
        <a:xfrm>
          <a:off x="11061065" y="1233233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macro="" textlink="">
      <xdr:nvSpPr>
        <xdr:cNvPr id="646" name="テキスト ボックス 645"/>
        <xdr:cNvSpPr txBox="1"/>
      </xdr:nvSpPr>
      <xdr:spPr>
        <a:xfrm>
          <a:off x="142087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58825" cy="253365"/>
    <xdr:sp macro="" textlink="">
      <xdr:nvSpPr>
        <xdr:cNvPr id="647" name="テキスト ボックス 646"/>
        <xdr:cNvSpPr txBox="1"/>
      </xdr:nvSpPr>
      <xdr:spPr>
        <a:xfrm>
          <a:off x="1346200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2000" cy="253365"/>
    <xdr:sp macro="" textlink="">
      <xdr:nvSpPr>
        <xdr:cNvPr id="648" name="テキスト ボックス 647"/>
        <xdr:cNvSpPr txBox="1"/>
      </xdr:nvSpPr>
      <xdr:spPr>
        <a:xfrm>
          <a:off x="126873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167640</xdr:colOff>
      <xdr:row>81</xdr:row>
      <xdr:rowOff>78105</xdr:rowOff>
    </xdr:from>
    <xdr:ext cx="762000" cy="253365"/>
    <xdr:sp macro="" textlink="">
      <xdr:nvSpPr>
        <xdr:cNvPr id="649" name="テキスト ボックス 648"/>
        <xdr:cNvSpPr txBox="1"/>
      </xdr:nvSpPr>
      <xdr:spPr>
        <a:xfrm>
          <a:off x="1190244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58825" cy="253365"/>
    <xdr:sp macro="" textlink="">
      <xdr:nvSpPr>
        <xdr:cNvPr id="650" name="テキスト ボックス 649"/>
        <xdr:cNvSpPr txBox="1"/>
      </xdr:nvSpPr>
      <xdr:spPr>
        <a:xfrm>
          <a:off x="1111504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53975</xdr:rowOff>
    </xdr:from>
    <xdr:to xmlns:xdr="http://schemas.openxmlformats.org/drawingml/2006/spreadsheetDrawing">
      <xdr:col>85</xdr:col>
      <xdr:colOff>167640</xdr:colOff>
      <xdr:row>76</xdr:row>
      <xdr:rowOff>153035</xdr:rowOff>
    </xdr:to>
    <xdr:sp macro="" textlink="">
      <xdr:nvSpPr>
        <xdr:cNvPr id="651" name="楕円 650"/>
        <xdr:cNvSpPr/>
      </xdr:nvSpPr>
      <xdr:spPr>
        <a:xfrm>
          <a:off x="14325600" y="12607925"/>
          <a:ext cx="914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167640</xdr:colOff>
      <xdr:row>76</xdr:row>
      <xdr:rowOff>33020</xdr:rowOff>
    </xdr:from>
    <xdr:ext cx="534670" cy="249555"/>
    <xdr:sp macro="" textlink="">
      <xdr:nvSpPr>
        <xdr:cNvPr id="652" name="公債費該当値テキスト"/>
        <xdr:cNvSpPr txBox="1"/>
      </xdr:nvSpPr>
      <xdr:spPr>
        <a:xfrm>
          <a:off x="14417040" y="1258697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47625</xdr:rowOff>
    </xdr:from>
    <xdr:to xmlns:xdr="http://schemas.openxmlformats.org/drawingml/2006/spreadsheetDrawing">
      <xdr:col>81</xdr:col>
      <xdr:colOff>101600</xdr:colOff>
      <xdr:row>76</xdr:row>
      <xdr:rowOff>146685</xdr:rowOff>
    </xdr:to>
    <xdr:sp macro="" textlink="">
      <xdr:nvSpPr>
        <xdr:cNvPr id="653" name="楕円 652"/>
        <xdr:cNvSpPr/>
      </xdr:nvSpPr>
      <xdr:spPr>
        <a:xfrm>
          <a:off x="13578840" y="12601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137795</xdr:rowOff>
    </xdr:from>
    <xdr:ext cx="531495" cy="253365"/>
    <xdr:sp macro="" textlink="">
      <xdr:nvSpPr>
        <xdr:cNvPr id="654" name="テキスト ボックス 653"/>
        <xdr:cNvSpPr txBox="1"/>
      </xdr:nvSpPr>
      <xdr:spPr>
        <a:xfrm>
          <a:off x="13408025" y="126917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53975</xdr:rowOff>
    </xdr:from>
    <xdr:to xmlns:xdr="http://schemas.openxmlformats.org/drawingml/2006/spreadsheetDrawing">
      <xdr:col>76</xdr:col>
      <xdr:colOff>165100</xdr:colOff>
      <xdr:row>76</xdr:row>
      <xdr:rowOff>153035</xdr:rowOff>
    </xdr:to>
    <xdr:sp macro="" textlink="">
      <xdr:nvSpPr>
        <xdr:cNvPr id="655" name="楕円 654"/>
        <xdr:cNvSpPr/>
      </xdr:nvSpPr>
      <xdr:spPr>
        <a:xfrm>
          <a:off x="12804140" y="12607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144780</xdr:rowOff>
    </xdr:from>
    <xdr:ext cx="534670" cy="249555"/>
    <xdr:sp macro="" textlink="">
      <xdr:nvSpPr>
        <xdr:cNvPr id="656" name="テキスト ボックス 655"/>
        <xdr:cNvSpPr txBox="1"/>
      </xdr:nvSpPr>
      <xdr:spPr>
        <a:xfrm>
          <a:off x="12610465" y="1269873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76</xdr:row>
      <xdr:rowOff>86360</xdr:rowOff>
    </xdr:from>
    <xdr:to xmlns:xdr="http://schemas.openxmlformats.org/drawingml/2006/spreadsheetDrawing">
      <xdr:col>72</xdr:col>
      <xdr:colOff>38100</xdr:colOff>
      <xdr:row>77</xdr:row>
      <xdr:rowOff>17780</xdr:rowOff>
    </xdr:to>
    <xdr:sp macro="" textlink="">
      <xdr:nvSpPr>
        <xdr:cNvPr id="657" name="楕円 656"/>
        <xdr:cNvSpPr/>
      </xdr:nvSpPr>
      <xdr:spPr>
        <a:xfrm>
          <a:off x="12029440" y="1264031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8890</xdr:rowOff>
    </xdr:from>
    <xdr:ext cx="530860" cy="253365"/>
    <xdr:sp macro="" textlink="">
      <xdr:nvSpPr>
        <xdr:cNvPr id="658" name="テキスト ボックス 657"/>
        <xdr:cNvSpPr txBox="1"/>
      </xdr:nvSpPr>
      <xdr:spPr>
        <a:xfrm>
          <a:off x="11835765" y="1272794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146050</xdr:rowOff>
    </xdr:from>
    <xdr:to xmlns:xdr="http://schemas.openxmlformats.org/drawingml/2006/spreadsheetDrawing">
      <xdr:col>67</xdr:col>
      <xdr:colOff>101600</xdr:colOff>
      <xdr:row>77</xdr:row>
      <xdr:rowOff>77470</xdr:rowOff>
    </xdr:to>
    <xdr:sp macro="" textlink="">
      <xdr:nvSpPr>
        <xdr:cNvPr id="659" name="楕円 658"/>
        <xdr:cNvSpPr/>
      </xdr:nvSpPr>
      <xdr:spPr>
        <a:xfrm>
          <a:off x="11231880" y="1270000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69215</xdr:rowOff>
    </xdr:from>
    <xdr:ext cx="531495" cy="250190"/>
    <xdr:sp macro="" textlink="">
      <xdr:nvSpPr>
        <xdr:cNvPr id="660" name="テキスト ボックス 659"/>
        <xdr:cNvSpPr txBox="1"/>
      </xdr:nvSpPr>
      <xdr:spPr>
        <a:xfrm>
          <a:off x="11061065" y="1278826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167640</xdr:colOff>
      <xdr:row>85</xdr:row>
      <xdr:rowOff>31115</xdr:rowOff>
    </xdr:to>
    <xdr:sp macro="" textlink="">
      <xdr:nvSpPr>
        <xdr:cNvPr id="661" name="正方形/長方形 660"/>
        <xdr:cNvSpPr/>
      </xdr:nvSpPr>
      <xdr:spPr>
        <a:xfrm>
          <a:off x="10960100" y="13765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macro="" textlink="">
      <xdr:nvSpPr>
        <xdr:cNvPr id="662" name="正方形/長方形 661"/>
        <xdr:cNvSpPr/>
      </xdr:nvSpPr>
      <xdr:spPr>
        <a:xfrm>
          <a:off x="110642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macro="" textlink="">
      <xdr:nvSpPr>
        <xdr:cNvPr id="663" name="正方形/長方形 662"/>
        <xdr:cNvSpPr/>
      </xdr:nvSpPr>
      <xdr:spPr>
        <a:xfrm>
          <a:off x="110642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macro="" textlink="">
      <xdr:nvSpPr>
        <xdr:cNvPr id="664" name="正方形/長方形 663"/>
        <xdr:cNvSpPr/>
      </xdr:nvSpPr>
      <xdr:spPr>
        <a:xfrm>
          <a:off x="119659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macro="" textlink="">
      <xdr:nvSpPr>
        <xdr:cNvPr id="665" name="正方形/長方形 664"/>
        <xdr:cNvSpPr/>
      </xdr:nvSpPr>
      <xdr:spPr>
        <a:xfrm>
          <a:off x="119659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macro="" textlink="">
      <xdr:nvSpPr>
        <xdr:cNvPr id="666" name="正方形/長方形 665"/>
        <xdr:cNvSpPr/>
      </xdr:nvSpPr>
      <xdr:spPr>
        <a:xfrm>
          <a:off x="1297178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macro="" textlink="">
      <xdr:nvSpPr>
        <xdr:cNvPr id="667" name="正方形/長方形 666"/>
        <xdr:cNvSpPr/>
      </xdr:nvSpPr>
      <xdr:spPr>
        <a:xfrm>
          <a:off x="1297178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167640</xdr:colOff>
      <xdr:row>101</xdr:row>
      <xdr:rowOff>82550</xdr:rowOff>
    </xdr:to>
    <xdr:sp macro="" textlink="">
      <xdr:nvSpPr>
        <xdr:cNvPr id="668" name="正方形/長方形 667"/>
        <xdr:cNvSpPr/>
      </xdr:nvSpPr>
      <xdr:spPr>
        <a:xfrm>
          <a:off x="10960100" y="14559915"/>
          <a:ext cx="41275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20345"/>
    <xdr:sp macro="" textlink="">
      <xdr:nvSpPr>
        <xdr:cNvPr id="669" name="テキスト ボックス 668"/>
        <xdr:cNvSpPr txBox="1"/>
      </xdr:nvSpPr>
      <xdr:spPr>
        <a:xfrm>
          <a:off x="10922000" y="14375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167640</xdr:colOff>
      <xdr:row>101</xdr:row>
      <xdr:rowOff>82550</xdr:rowOff>
    </xdr:to>
    <xdr:cxnSp macro="">
      <xdr:nvCxnSpPr>
        <xdr:cNvPr id="670" name="直線コネクタ 669"/>
        <xdr:cNvCxnSpPr/>
      </xdr:nvCxnSpPr>
      <xdr:spPr>
        <a:xfrm>
          <a:off x="10960100" y="168275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167640</xdr:colOff>
      <xdr:row>98</xdr:row>
      <xdr:rowOff>139700</xdr:rowOff>
    </xdr:to>
    <xdr:cxnSp macro="">
      <xdr:nvCxnSpPr>
        <xdr:cNvPr id="671" name="直線コネクタ 670"/>
        <xdr:cNvCxnSpPr/>
      </xdr:nvCxnSpPr>
      <xdr:spPr>
        <a:xfrm>
          <a:off x="10960100" y="163703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5745" cy="255270"/>
    <xdr:sp macro="" textlink="">
      <xdr:nvSpPr>
        <xdr:cNvPr id="672" name="テキスト ボックス 671"/>
        <xdr:cNvSpPr txBox="1"/>
      </xdr:nvSpPr>
      <xdr:spPr>
        <a:xfrm>
          <a:off x="10734040" y="1622806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167640</xdr:colOff>
      <xdr:row>96</xdr:row>
      <xdr:rowOff>25400</xdr:rowOff>
    </xdr:to>
    <xdr:cxnSp macro="">
      <xdr:nvCxnSpPr>
        <xdr:cNvPr id="673" name="直線コネクタ 672"/>
        <xdr:cNvCxnSpPr/>
      </xdr:nvCxnSpPr>
      <xdr:spPr>
        <a:xfrm>
          <a:off x="10960100" y="159131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31495" cy="255270"/>
    <xdr:sp macro="" textlink="">
      <xdr:nvSpPr>
        <xdr:cNvPr id="674" name="テキスト ボックス 673"/>
        <xdr:cNvSpPr txBox="1"/>
      </xdr:nvSpPr>
      <xdr:spPr>
        <a:xfrm>
          <a:off x="10497185" y="157708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167640</xdr:colOff>
      <xdr:row>93</xdr:row>
      <xdr:rowOff>82550</xdr:rowOff>
    </xdr:to>
    <xdr:cxnSp macro="">
      <xdr:nvCxnSpPr>
        <xdr:cNvPr id="675" name="直線コネクタ 674"/>
        <xdr:cNvCxnSpPr/>
      </xdr:nvCxnSpPr>
      <xdr:spPr>
        <a:xfrm>
          <a:off x="10960100" y="154559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5270"/>
    <xdr:sp macro="" textlink="">
      <xdr:nvSpPr>
        <xdr:cNvPr id="676" name="テキスト ボックス 675"/>
        <xdr:cNvSpPr txBox="1"/>
      </xdr:nvSpPr>
      <xdr:spPr>
        <a:xfrm>
          <a:off x="10433050" y="153136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136525</xdr:rowOff>
    </xdr:from>
    <xdr:to xmlns:xdr="http://schemas.openxmlformats.org/drawingml/2006/spreadsheetDrawing">
      <xdr:col>89</xdr:col>
      <xdr:colOff>167640</xdr:colOff>
      <xdr:row>90</xdr:row>
      <xdr:rowOff>136525</xdr:rowOff>
    </xdr:to>
    <xdr:cxnSp macro="">
      <xdr:nvCxnSpPr>
        <xdr:cNvPr id="677" name="直線コネクタ 676"/>
        <xdr:cNvCxnSpPr/>
      </xdr:nvCxnSpPr>
      <xdr:spPr>
        <a:xfrm>
          <a:off x="10960100" y="150018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165100</xdr:rowOff>
    </xdr:from>
    <xdr:ext cx="594995" cy="252095"/>
    <xdr:sp macro="" textlink="">
      <xdr:nvSpPr>
        <xdr:cNvPr id="678" name="テキスト ボックス 677"/>
        <xdr:cNvSpPr txBox="1"/>
      </xdr:nvSpPr>
      <xdr:spPr>
        <a:xfrm>
          <a:off x="10433050" y="14865350"/>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167640</xdr:colOff>
      <xdr:row>88</xdr:row>
      <xdr:rowOff>24765</xdr:rowOff>
    </xdr:to>
    <xdr:cxnSp macro="">
      <xdr:nvCxnSpPr>
        <xdr:cNvPr id="679" name="直線コネクタ 678"/>
        <xdr:cNvCxnSpPr/>
      </xdr:nvCxnSpPr>
      <xdr:spPr>
        <a:xfrm>
          <a:off x="10960100" y="14559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53340</xdr:rowOff>
    </xdr:from>
    <xdr:ext cx="594995" cy="249555"/>
    <xdr:sp macro="" textlink="">
      <xdr:nvSpPr>
        <xdr:cNvPr id="680" name="テキスト ボックス 679"/>
        <xdr:cNvSpPr txBox="1"/>
      </xdr:nvSpPr>
      <xdr:spPr>
        <a:xfrm>
          <a:off x="10433050" y="14423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167640</xdr:colOff>
      <xdr:row>101</xdr:row>
      <xdr:rowOff>82550</xdr:rowOff>
    </xdr:to>
    <xdr:sp macro="" textlink="">
      <xdr:nvSpPr>
        <xdr:cNvPr id="681" name="積立金グラフ枠"/>
        <xdr:cNvSpPr/>
      </xdr:nvSpPr>
      <xdr:spPr>
        <a:xfrm>
          <a:off x="10960100" y="14559915"/>
          <a:ext cx="41275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93980</xdr:rowOff>
    </xdr:from>
    <xdr:to xmlns:xdr="http://schemas.openxmlformats.org/drawingml/2006/spreadsheetDrawing">
      <xdr:col>85</xdr:col>
      <xdr:colOff>126365</xdr:colOff>
      <xdr:row>98</xdr:row>
      <xdr:rowOff>113665</xdr:rowOff>
    </xdr:to>
    <xdr:cxnSp macro="">
      <xdr:nvCxnSpPr>
        <xdr:cNvPr id="682" name="直線コネクタ 681"/>
        <xdr:cNvCxnSpPr/>
      </xdr:nvCxnSpPr>
      <xdr:spPr>
        <a:xfrm flipV="1">
          <a:off x="14374495" y="14959330"/>
          <a:ext cx="1270" cy="1384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98</xdr:row>
      <xdr:rowOff>118110</xdr:rowOff>
    </xdr:from>
    <xdr:ext cx="469900" cy="259080"/>
    <xdr:sp macro="" textlink="">
      <xdr:nvSpPr>
        <xdr:cNvPr id="683" name="積立金最小値テキスト"/>
        <xdr:cNvSpPr txBox="1"/>
      </xdr:nvSpPr>
      <xdr:spPr>
        <a:xfrm>
          <a:off x="14417040" y="16348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113665</xdr:rowOff>
    </xdr:from>
    <xdr:to xmlns:xdr="http://schemas.openxmlformats.org/drawingml/2006/spreadsheetDrawing">
      <xdr:col>86</xdr:col>
      <xdr:colOff>25400</xdr:colOff>
      <xdr:row>98</xdr:row>
      <xdr:rowOff>113665</xdr:rowOff>
    </xdr:to>
    <xdr:cxnSp macro="">
      <xdr:nvCxnSpPr>
        <xdr:cNvPr id="684" name="直線コネクタ 683"/>
        <xdr:cNvCxnSpPr/>
      </xdr:nvCxnSpPr>
      <xdr:spPr>
        <a:xfrm>
          <a:off x="14287500" y="163442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89</xdr:row>
      <xdr:rowOff>41275</xdr:rowOff>
    </xdr:from>
    <xdr:ext cx="598805" cy="253365"/>
    <xdr:sp macro="" textlink="">
      <xdr:nvSpPr>
        <xdr:cNvPr id="685" name="積立金最大値テキスト"/>
        <xdr:cNvSpPr txBox="1"/>
      </xdr:nvSpPr>
      <xdr:spPr>
        <a:xfrm>
          <a:off x="14417040" y="1474152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154,796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93980</xdr:rowOff>
    </xdr:from>
    <xdr:to xmlns:xdr="http://schemas.openxmlformats.org/drawingml/2006/spreadsheetDrawing">
      <xdr:col>86</xdr:col>
      <xdr:colOff>25400</xdr:colOff>
      <xdr:row>90</xdr:row>
      <xdr:rowOff>93980</xdr:rowOff>
    </xdr:to>
    <xdr:cxnSp macro="">
      <xdr:nvCxnSpPr>
        <xdr:cNvPr id="686" name="直線コネクタ 685"/>
        <xdr:cNvCxnSpPr/>
      </xdr:nvCxnSpPr>
      <xdr:spPr>
        <a:xfrm>
          <a:off x="14287500" y="149593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1905</xdr:rowOff>
    </xdr:from>
    <xdr:to xmlns:xdr="http://schemas.openxmlformats.org/drawingml/2006/spreadsheetDrawing">
      <xdr:col>85</xdr:col>
      <xdr:colOff>127000</xdr:colOff>
      <xdr:row>98</xdr:row>
      <xdr:rowOff>46355</xdr:rowOff>
    </xdr:to>
    <xdr:cxnSp macro="">
      <xdr:nvCxnSpPr>
        <xdr:cNvPr id="687" name="直線コネクタ 686"/>
        <xdr:cNvCxnSpPr/>
      </xdr:nvCxnSpPr>
      <xdr:spPr>
        <a:xfrm>
          <a:off x="13629640" y="16232505"/>
          <a:ext cx="74676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96</xdr:row>
      <xdr:rowOff>31115</xdr:rowOff>
    </xdr:from>
    <xdr:ext cx="534670" cy="255270"/>
    <xdr:sp macro="" textlink="">
      <xdr:nvSpPr>
        <xdr:cNvPr id="688" name="積立金平均値テキスト"/>
        <xdr:cNvSpPr txBox="1"/>
      </xdr:nvSpPr>
      <xdr:spPr>
        <a:xfrm>
          <a:off x="14417040" y="1591881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8255</xdr:rowOff>
    </xdr:from>
    <xdr:to xmlns:xdr="http://schemas.openxmlformats.org/drawingml/2006/spreadsheetDrawing">
      <xdr:col>85</xdr:col>
      <xdr:colOff>167640</xdr:colOff>
      <xdr:row>97</xdr:row>
      <xdr:rowOff>109855</xdr:rowOff>
    </xdr:to>
    <xdr:sp macro="" textlink="">
      <xdr:nvSpPr>
        <xdr:cNvPr id="689" name="フローチャート: 判断 688"/>
        <xdr:cNvSpPr/>
      </xdr:nvSpPr>
      <xdr:spPr>
        <a:xfrm>
          <a:off x="14325600" y="16067405"/>
          <a:ext cx="914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1905</xdr:rowOff>
    </xdr:from>
    <xdr:to xmlns:xdr="http://schemas.openxmlformats.org/drawingml/2006/spreadsheetDrawing">
      <xdr:col>81</xdr:col>
      <xdr:colOff>50800</xdr:colOff>
      <xdr:row>98</xdr:row>
      <xdr:rowOff>82550</xdr:rowOff>
    </xdr:to>
    <xdr:cxnSp macro="">
      <xdr:nvCxnSpPr>
        <xdr:cNvPr id="690" name="直線コネクタ 689"/>
        <xdr:cNvCxnSpPr/>
      </xdr:nvCxnSpPr>
      <xdr:spPr>
        <a:xfrm flipV="1">
          <a:off x="12854940" y="16232505"/>
          <a:ext cx="7747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24130</xdr:rowOff>
    </xdr:from>
    <xdr:to xmlns:xdr="http://schemas.openxmlformats.org/drawingml/2006/spreadsheetDrawing">
      <xdr:col>81</xdr:col>
      <xdr:colOff>101600</xdr:colOff>
      <xdr:row>97</xdr:row>
      <xdr:rowOff>125730</xdr:rowOff>
    </xdr:to>
    <xdr:sp macro="" textlink="">
      <xdr:nvSpPr>
        <xdr:cNvPr id="691" name="フローチャート: 判断 690"/>
        <xdr:cNvSpPr/>
      </xdr:nvSpPr>
      <xdr:spPr>
        <a:xfrm>
          <a:off x="13578840" y="1608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142240</xdr:rowOff>
    </xdr:from>
    <xdr:ext cx="531495" cy="259080"/>
    <xdr:sp macro="" textlink="">
      <xdr:nvSpPr>
        <xdr:cNvPr id="692" name="テキスト ボックス 691"/>
        <xdr:cNvSpPr txBox="1"/>
      </xdr:nvSpPr>
      <xdr:spPr>
        <a:xfrm>
          <a:off x="13408025" y="158584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167640</xdr:colOff>
      <xdr:row>97</xdr:row>
      <xdr:rowOff>121920</xdr:rowOff>
    </xdr:from>
    <xdr:to xmlns:xdr="http://schemas.openxmlformats.org/drawingml/2006/spreadsheetDrawing">
      <xdr:col>76</xdr:col>
      <xdr:colOff>114300</xdr:colOff>
      <xdr:row>98</xdr:row>
      <xdr:rowOff>82550</xdr:rowOff>
    </xdr:to>
    <xdr:cxnSp macro="">
      <xdr:nvCxnSpPr>
        <xdr:cNvPr id="693" name="直線コネクタ 692"/>
        <xdr:cNvCxnSpPr/>
      </xdr:nvCxnSpPr>
      <xdr:spPr>
        <a:xfrm>
          <a:off x="12070080" y="16181070"/>
          <a:ext cx="78486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21590</xdr:rowOff>
    </xdr:from>
    <xdr:to xmlns:xdr="http://schemas.openxmlformats.org/drawingml/2006/spreadsheetDrawing">
      <xdr:col>76</xdr:col>
      <xdr:colOff>165100</xdr:colOff>
      <xdr:row>97</xdr:row>
      <xdr:rowOff>123190</xdr:rowOff>
    </xdr:to>
    <xdr:sp macro="" textlink="">
      <xdr:nvSpPr>
        <xdr:cNvPr id="694" name="フローチャート: 判断 693"/>
        <xdr:cNvSpPr/>
      </xdr:nvSpPr>
      <xdr:spPr>
        <a:xfrm>
          <a:off x="12804140" y="1608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139700</xdr:rowOff>
    </xdr:from>
    <xdr:ext cx="534670" cy="259080"/>
    <xdr:sp macro="" textlink="">
      <xdr:nvSpPr>
        <xdr:cNvPr id="695" name="テキスト ボックス 694"/>
        <xdr:cNvSpPr txBox="1"/>
      </xdr:nvSpPr>
      <xdr:spPr>
        <a:xfrm>
          <a:off x="12610465" y="15855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121920</xdr:rowOff>
    </xdr:from>
    <xdr:to xmlns:xdr="http://schemas.openxmlformats.org/drawingml/2006/spreadsheetDrawing">
      <xdr:col>71</xdr:col>
      <xdr:colOff>167640</xdr:colOff>
      <xdr:row>98</xdr:row>
      <xdr:rowOff>78105</xdr:rowOff>
    </xdr:to>
    <xdr:cxnSp macro="">
      <xdr:nvCxnSpPr>
        <xdr:cNvPr id="696" name="直線コネクタ 695"/>
        <xdr:cNvCxnSpPr/>
      </xdr:nvCxnSpPr>
      <xdr:spPr>
        <a:xfrm flipV="1">
          <a:off x="11282680" y="16181070"/>
          <a:ext cx="7874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166370</xdr:rowOff>
    </xdr:from>
    <xdr:to xmlns:xdr="http://schemas.openxmlformats.org/drawingml/2006/spreadsheetDrawing">
      <xdr:col>72</xdr:col>
      <xdr:colOff>38100</xdr:colOff>
      <xdr:row>97</xdr:row>
      <xdr:rowOff>95885</xdr:rowOff>
    </xdr:to>
    <xdr:sp macro="" textlink="">
      <xdr:nvSpPr>
        <xdr:cNvPr id="697" name="フローチャート: 判断 696"/>
        <xdr:cNvSpPr/>
      </xdr:nvSpPr>
      <xdr:spPr>
        <a:xfrm>
          <a:off x="12029440" y="16054070"/>
          <a:ext cx="7874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112395</xdr:rowOff>
    </xdr:from>
    <xdr:ext cx="530860" cy="255270"/>
    <xdr:sp macro="" textlink="">
      <xdr:nvSpPr>
        <xdr:cNvPr id="698" name="テキスト ボックス 697"/>
        <xdr:cNvSpPr txBox="1"/>
      </xdr:nvSpPr>
      <xdr:spPr>
        <a:xfrm>
          <a:off x="11835765" y="158286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66040</xdr:rowOff>
    </xdr:from>
    <xdr:to xmlns:xdr="http://schemas.openxmlformats.org/drawingml/2006/spreadsheetDrawing">
      <xdr:col>67</xdr:col>
      <xdr:colOff>101600</xdr:colOff>
      <xdr:row>97</xdr:row>
      <xdr:rowOff>167640</xdr:rowOff>
    </xdr:to>
    <xdr:sp macro="" textlink="">
      <xdr:nvSpPr>
        <xdr:cNvPr id="699" name="フローチャート: 判断 698"/>
        <xdr:cNvSpPr/>
      </xdr:nvSpPr>
      <xdr:spPr>
        <a:xfrm>
          <a:off x="11231880" y="161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12700</xdr:rowOff>
    </xdr:from>
    <xdr:ext cx="531495" cy="259080"/>
    <xdr:sp macro="" textlink="">
      <xdr:nvSpPr>
        <xdr:cNvPr id="700" name="テキスト ボックス 699"/>
        <xdr:cNvSpPr txBox="1"/>
      </xdr:nvSpPr>
      <xdr:spPr>
        <a:xfrm>
          <a:off x="11061065" y="159004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1" name="テキスト ボックス 700"/>
        <xdr:cNvSpPr txBox="1"/>
      </xdr:nvSpPr>
      <xdr:spPr>
        <a:xfrm>
          <a:off x="142087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8825" cy="259080"/>
    <xdr:sp macro="" textlink="">
      <xdr:nvSpPr>
        <xdr:cNvPr id="702" name="テキスト ボックス 701"/>
        <xdr:cNvSpPr txBox="1"/>
      </xdr:nvSpPr>
      <xdr:spPr>
        <a:xfrm>
          <a:off x="1346200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3" name="テキスト ボックス 702"/>
        <xdr:cNvSpPr txBox="1"/>
      </xdr:nvSpPr>
      <xdr:spPr>
        <a:xfrm>
          <a:off x="126873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167640</xdr:colOff>
      <xdr:row>101</xdr:row>
      <xdr:rowOff>80010</xdr:rowOff>
    </xdr:from>
    <xdr:ext cx="762000" cy="259080"/>
    <xdr:sp macro="" textlink="">
      <xdr:nvSpPr>
        <xdr:cNvPr id="704" name="テキスト ボックス 703"/>
        <xdr:cNvSpPr txBox="1"/>
      </xdr:nvSpPr>
      <xdr:spPr>
        <a:xfrm>
          <a:off x="1190244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8825" cy="259080"/>
    <xdr:sp macro="" textlink="">
      <xdr:nvSpPr>
        <xdr:cNvPr id="705" name="テキスト ボックス 704"/>
        <xdr:cNvSpPr txBox="1"/>
      </xdr:nvSpPr>
      <xdr:spPr>
        <a:xfrm>
          <a:off x="1111504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167005</xdr:rowOff>
    </xdr:from>
    <xdr:to xmlns:xdr="http://schemas.openxmlformats.org/drawingml/2006/spreadsheetDrawing">
      <xdr:col>85</xdr:col>
      <xdr:colOff>167640</xdr:colOff>
      <xdr:row>98</xdr:row>
      <xdr:rowOff>97790</xdr:rowOff>
    </xdr:to>
    <xdr:sp macro="" textlink="">
      <xdr:nvSpPr>
        <xdr:cNvPr id="706" name="楕円 705"/>
        <xdr:cNvSpPr/>
      </xdr:nvSpPr>
      <xdr:spPr>
        <a:xfrm>
          <a:off x="14325600" y="16226155"/>
          <a:ext cx="9144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167640</xdr:colOff>
      <xdr:row>97</xdr:row>
      <xdr:rowOff>81915</xdr:rowOff>
    </xdr:from>
    <xdr:ext cx="534670" cy="259080"/>
    <xdr:sp macro="" textlink="">
      <xdr:nvSpPr>
        <xdr:cNvPr id="707" name="積立金該当値テキスト"/>
        <xdr:cNvSpPr txBox="1"/>
      </xdr:nvSpPr>
      <xdr:spPr>
        <a:xfrm>
          <a:off x="14417040" y="161410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122555</xdr:rowOff>
    </xdr:from>
    <xdr:to xmlns:xdr="http://schemas.openxmlformats.org/drawingml/2006/spreadsheetDrawing">
      <xdr:col>81</xdr:col>
      <xdr:colOff>101600</xdr:colOff>
      <xdr:row>98</xdr:row>
      <xdr:rowOff>52705</xdr:rowOff>
    </xdr:to>
    <xdr:sp macro="" textlink="">
      <xdr:nvSpPr>
        <xdr:cNvPr id="708" name="楕円 707"/>
        <xdr:cNvSpPr/>
      </xdr:nvSpPr>
      <xdr:spPr>
        <a:xfrm>
          <a:off x="13578840" y="1618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43815</xdr:rowOff>
    </xdr:from>
    <xdr:ext cx="531495" cy="255270"/>
    <xdr:sp macro="" textlink="">
      <xdr:nvSpPr>
        <xdr:cNvPr id="709" name="テキスト ボックス 708"/>
        <xdr:cNvSpPr txBox="1"/>
      </xdr:nvSpPr>
      <xdr:spPr>
        <a:xfrm>
          <a:off x="13408025" y="1627441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31750</xdr:rowOff>
    </xdr:from>
    <xdr:to xmlns:xdr="http://schemas.openxmlformats.org/drawingml/2006/spreadsheetDrawing">
      <xdr:col>76</xdr:col>
      <xdr:colOff>165100</xdr:colOff>
      <xdr:row>98</xdr:row>
      <xdr:rowOff>133350</xdr:rowOff>
    </xdr:to>
    <xdr:sp macro="" textlink="">
      <xdr:nvSpPr>
        <xdr:cNvPr id="710" name="楕円 709"/>
        <xdr:cNvSpPr/>
      </xdr:nvSpPr>
      <xdr:spPr>
        <a:xfrm>
          <a:off x="12804140" y="1626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98</xdr:row>
      <xdr:rowOff>124460</xdr:rowOff>
    </xdr:from>
    <xdr:ext cx="469265" cy="259080"/>
    <xdr:sp macro="" textlink="">
      <xdr:nvSpPr>
        <xdr:cNvPr id="711" name="テキスト ボックス 710"/>
        <xdr:cNvSpPr txBox="1"/>
      </xdr:nvSpPr>
      <xdr:spPr>
        <a:xfrm>
          <a:off x="12642850" y="163550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71120</xdr:rowOff>
    </xdr:from>
    <xdr:to xmlns:xdr="http://schemas.openxmlformats.org/drawingml/2006/spreadsheetDrawing">
      <xdr:col>72</xdr:col>
      <xdr:colOff>38100</xdr:colOff>
      <xdr:row>98</xdr:row>
      <xdr:rowOff>1270</xdr:rowOff>
    </xdr:to>
    <xdr:sp macro="" textlink="">
      <xdr:nvSpPr>
        <xdr:cNvPr id="712" name="楕円 711"/>
        <xdr:cNvSpPr/>
      </xdr:nvSpPr>
      <xdr:spPr>
        <a:xfrm>
          <a:off x="12029440" y="161302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163830</xdr:rowOff>
    </xdr:from>
    <xdr:ext cx="530860" cy="259080"/>
    <xdr:sp macro="" textlink="">
      <xdr:nvSpPr>
        <xdr:cNvPr id="713" name="テキスト ボックス 712"/>
        <xdr:cNvSpPr txBox="1"/>
      </xdr:nvSpPr>
      <xdr:spPr>
        <a:xfrm>
          <a:off x="11835765" y="162229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27305</xdr:rowOff>
    </xdr:from>
    <xdr:to xmlns:xdr="http://schemas.openxmlformats.org/drawingml/2006/spreadsheetDrawing">
      <xdr:col>67</xdr:col>
      <xdr:colOff>101600</xdr:colOff>
      <xdr:row>98</xdr:row>
      <xdr:rowOff>128905</xdr:rowOff>
    </xdr:to>
    <xdr:sp macro="" textlink="">
      <xdr:nvSpPr>
        <xdr:cNvPr id="714" name="楕円 713"/>
        <xdr:cNvSpPr/>
      </xdr:nvSpPr>
      <xdr:spPr>
        <a:xfrm>
          <a:off x="11231880" y="1625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120650</xdr:rowOff>
    </xdr:from>
    <xdr:ext cx="469900" cy="255270"/>
    <xdr:sp macro="" textlink="">
      <xdr:nvSpPr>
        <xdr:cNvPr id="715" name="テキスト ボックス 714"/>
        <xdr:cNvSpPr txBox="1"/>
      </xdr:nvSpPr>
      <xdr:spPr>
        <a:xfrm>
          <a:off x="11070590" y="1635125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macro="" textlink="">
      <xdr:nvSpPr>
        <xdr:cNvPr id="716" name="正方形/長方形 715"/>
        <xdr:cNvSpPr/>
      </xdr:nvSpPr>
      <xdr:spPr>
        <a:xfrm>
          <a:off x="16093440" y="3859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macro="" textlink="">
      <xdr:nvSpPr>
        <xdr:cNvPr id="717" name="正方形/長方形 716"/>
        <xdr:cNvSpPr/>
      </xdr:nvSpPr>
      <xdr:spPr>
        <a:xfrm>
          <a:off x="162204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macro="" textlink="">
      <xdr:nvSpPr>
        <xdr:cNvPr id="718" name="正方形/長方形 717"/>
        <xdr:cNvSpPr/>
      </xdr:nvSpPr>
      <xdr:spPr>
        <a:xfrm>
          <a:off x="162204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macro="" textlink="">
      <xdr:nvSpPr>
        <xdr:cNvPr id="719" name="正方形/長方形 718"/>
        <xdr:cNvSpPr/>
      </xdr:nvSpPr>
      <xdr:spPr>
        <a:xfrm>
          <a:off x="1709928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macro="" textlink="">
      <xdr:nvSpPr>
        <xdr:cNvPr id="720" name="正方形/長方形 719"/>
        <xdr:cNvSpPr/>
      </xdr:nvSpPr>
      <xdr:spPr>
        <a:xfrm>
          <a:off x="1709928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macro="" textlink="">
      <xdr:nvSpPr>
        <xdr:cNvPr id="721" name="正方形/長方形 720"/>
        <xdr:cNvSpPr/>
      </xdr:nvSpPr>
      <xdr:spPr>
        <a:xfrm>
          <a:off x="1810512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macro="" textlink="">
      <xdr:nvSpPr>
        <xdr:cNvPr id="722" name="正方形/長方形 721"/>
        <xdr:cNvSpPr/>
      </xdr:nvSpPr>
      <xdr:spPr>
        <a:xfrm>
          <a:off x="1810512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23" name="正方形/長方形 722"/>
        <xdr:cNvSpPr/>
      </xdr:nvSpPr>
      <xdr:spPr>
        <a:xfrm>
          <a:off x="16093440" y="4653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6710" cy="220345"/>
    <xdr:sp macro="" textlink="">
      <xdr:nvSpPr>
        <xdr:cNvPr id="724" name="テキスト ボックス 723"/>
        <xdr:cNvSpPr txBox="1"/>
      </xdr:nvSpPr>
      <xdr:spPr>
        <a:xfrm>
          <a:off x="16078200" y="4469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25" name="直線コネクタ 724"/>
        <xdr:cNvCxnSpPr/>
      </xdr:nvCxnSpPr>
      <xdr:spPr>
        <a:xfrm>
          <a:off x="16093440" y="6856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136525</xdr:rowOff>
    </xdr:from>
    <xdr:to xmlns:xdr="http://schemas.openxmlformats.org/drawingml/2006/spreadsheetDrawing">
      <xdr:col>120</xdr:col>
      <xdr:colOff>114300</xdr:colOff>
      <xdr:row>38</xdr:row>
      <xdr:rowOff>136525</xdr:rowOff>
    </xdr:to>
    <xdr:cxnSp macro="">
      <xdr:nvCxnSpPr>
        <xdr:cNvPr id="726" name="直線コネクタ 725"/>
        <xdr:cNvCxnSpPr/>
      </xdr:nvCxnSpPr>
      <xdr:spPr>
        <a:xfrm>
          <a:off x="16093440" y="64166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165100</xdr:rowOff>
    </xdr:from>
    <xdr:ext cx="245745" cy="250190"/>
    <xdr:sp macro="" textlink="">
      <xdr:nvSpPr>
        <xdr:cNvPr id="727" name="テキスト ボックス 726"/>
        <xdr:cNvSpPr txBox="1"/>
      </xdr:nvSpPr>
      <xdr:spPr>
        <a:xfrm>
          <a:off x="15890240" y="62801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24765</xdr:rowOff>
    </xdr:from>
    <xdr:to xmlns:xdr="http://schemas.openxmlformats.org/drawingml/2006/spreadsheetDrawing">
      <xdr:col>120</xdr:col>
      <xdr:colOff>114300</xdr:colOff>
      <xdr:row>36</xdr:row>
      <xdr:rowOff>24765</xdr:rowOff>
    </xdr:to>
    <xdr:cxnSp macro="">
      <xdr:nvCxnSpPr>
        <xdr:cNvPr id="728" name="直線コネクタ 727"/>
        <xdr:cNvCxnSpPr/>
      </xdr:nvCxnSpPr>
      <xdr:spPr>
        <a:xfrm>
          <a:off x="16093440" y="59747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53340</xdr:rowOff>
    </xdr:from>
    <xdr:ext cx="530860" cy="249555"/>
    <xdr:sp macro="" textlink="">
      <xdr:nvSpPr>
        <xdr:cNvPr id="729" name="テキスト ボックス 728"/>
        <xdr:cNvSpPr txBox="1"/>
      </xdr:nvSpPr>
      <xdr:spPr>
        <a:xfrm>
          <a:off x="15630525" y="58381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80645</xdr:rowOff>
    </xdr:from>
    <xdr:to xmlns:xdr="http://schemas.openxmlformats.org/drawingml/2006/spreadsheetDrawing">
      <xdr:col>120</xdr:col>
      <xdr:colOff>114300</xdr:colOff>
      <xdr:row>33</xdr:row>
      <xdr:rowOff>80645</xdr:rowOff>
    </xdr:to>
    <xdr:cxnSp macro="">
      <xdr:nvCxnSpPr>
        <xdr:cNvPr id="730" name="直線コネクタ 729"/>
        <xdr:cNvCxnSpPr/>
      </xdr:nvCxnSpPr>
      <xdr:spPr>
        <a:xfrm>
          <a:off x="16093440" y="55352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109220</xdr:rowOff>
    </xdr:from>
    <xdr:ext cx="530860" cy="250190"/>
    <xdr:sp macro="" textlink="">
      <xdr:nvSpPr>
        <xdr:cNvPr id="731" name="テキスト ボックス 730"/>
        <xdr:cNvSpPr txBox="1"/>
      </xdr:nvSpPr>
      <xdr:spPr>
        <a:xfrm>
          <a:off x="15630525" y="539877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136525</xdr:rowOff>
    </xdr:from>
    <xdr:to xmlns:xdr="http://schemas.openxmlformats.org/drawingml/2006/spreadsheetDrawing">
      <xdr:col>120</xdr:col>
      <xdr:colOff>114300</xdr:colOff>
      <xdr:row>30</xdr:row>
      <xdr:rowOff>136525</xdr:rowOff>
    </xdr:to>
    <xdr:cxnSp macro="">
      <xdr:nvCxnSpPr>
        <xdr:cNvPr id="732" name="直線コネクタ 731"/>
        <xdr:cNvCxnSpPr/>
      </xdr:nvCxnSpPr>
      <xdr:spPr>
        <a:xfrm>
          <a:off x="16093440" y="50958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165100</xdr:rowOff>
    </xdr:from>
    <xdr:ext cx="530860" cy="250190"/>
    <xdr:sp macro="" textlink="">
      <xdr:nvSpPr>
        <xdr:cNvPr id="733" name="テキスト ボックス 732"/>
        <xdr:cNvSpPr txBox="1"/>
      </xdr:nvSpPr>
      <xdr:spPr>
        <a:xfrm>
          <a:off x="15630525" y="495935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34" name="直線コネクタ 733"/>
        <xdr:cNvCxnSpPr/>
      </xdr:nvCxnSpPr>
      <xdr:spPr>
        <a:xfrm>
          <a:off x="16093440" y="4653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53340</xdr:rowOff>
    </xdr:from>
    <xdr:ext cx="530860" cy="249555"/>
    <xdr:sp macro="" textlink="">
      <xdr:nvSpPr>
        <xdr:cNvPr id="735" name="テキスト ボックス 734"/>
        <xdr:cNvSpPr txBox="1"/>
      </xdr:nvSpPr>
      <xdr:spPr>
        <a:xfrm>
          <a:off x="15630525" y="45173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36" name="投資及び出資金グラフ枠"/>
        <xdr:cNvSpPr/>
      </xdr:nvSpPr>
      <xdr:spPr>
        <a:xfrm>
          <a:off x="16093440" y="4653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5715</xdr:rowOff>
    </xdr:from>
    <xdr:to xmlns:xdr="http://schemas.openxmlformats.org/drawingml/2006/spreadsheetDrawing">
      <xdr:col>116</xdr:col>
      <xdr:colOff>62865</xdr:colOff>
      <xdr:row>38</xdr:row>
      <xdr:rowOff>136525</xdr:rowOff>
    </xdr:to>
    <xdr:cxnSp macro="">
      <xdr:nvCxnSpPr>
        <xdr:cNvPr id="737" name="直線コネクタ 736"/>
        <xdr:cNvCxnSpPr/>
      </xdr:nvCxnSpPr>
      <xdr:spPr>
        <a:xfrm flipV="1">
          <a:off x="19507835" y="4965065"/>
          <a:ext cx="127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140335</xdr:rowOff>
    </xdr:from>
    <xdr:ext cx="249555" cy="250190"/>
    <xdr:sp macro="" textlink="">
      <xdr:nvSpPr>
        <xdr:cNvPr id="738" name="投資及び出資金最小値テキスト"/>
        <xdr:cNvSpPr txBox="1"/>
      </xdr:nvSpPr>
      <xdr:spPr>
        <a:xfrm>
          <a:off x="19560540" y="642048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136525</xdr:rowOff>
    </xdr:from>
    <xdr:to xmlns:xdr="http://schemas.openxmlformats.org/drawingml/2006/spreadsheetDrawing">
      <xdr:col>116</xdr:col>
      <xdr:colOff>152400</xdr:colOff>
      <xdr:row>38</xdr:row>
      <xdr:rowOff>136525</xdr:rowOff>
    </xdr:to>
    <xdr:cxnSp macro="">
      <xdr:nvCxnSpPr>
        <xdr:cNvPr id="739" name="直線コネクタ 738"/>
        <xdr:cNvCxnSpPr/>
      </xdr:nvCxnSpPr>
      <xdr:spPr>
        <a:xfrm>
          <a:off x="19443700" y="64166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120650</xdr:rowOff>
    </xdr:from>
    <xdr:ext cx="534670" cy="252730"/>
    <xdr:sp macro="" textlink="">
      <xdr:nvSpPr>
        <xdr:cNvPr id="740" name="投資及び出資金最大値テキスト"/>
        <xdr:cNvSpPr txBox="1"/>
      </xdr:nvSpPr>
      <xdr:spPr>
        <a:xfrm>
          <a:off x="19560540" y="47498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5715</xdr:rowOff>
    </xdr:from>
    <xdr:to xmlns:xdr="http://schemas.openxmlformats.org/drawingml/2006/spreadsheetDrawing">
      <xdr:col>116</xdr:col>
      <xdr:colOff>152400</xdr:colOff>
      <xdr:row>30</xdr:row>
      <xdr:rowOff>5715</xdr:rowOff>
    </xdr:to>
    <xdr:cxnSp macro="">
      <xdr:nvCxnSpPr>
        <xdr:cNvPr id="741" name="直線コネクタ 740"/>
        <xdr:cNvCxnSpPr/>
      </xdr:nvCxnSpPr>
      <xdr:spPr>
        <a:xfrm>
          <a:off x="19443700" y="49650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167640</xdr:colOff>
      <xdr:row>38</xdr:row>
      <xdr:rowOff>17145</xdr:rowOff>
    </xdr:from>
    <xdr:to xmlns:xdr="http://schemas.openxmlformats.org/drawingml/2006/spreadsheetDrawing">
      <xdr:col>116</xdr:col>
      <xdr:colOff>63500</xdr:colOff>
      <xdr:row>38</xdr:row>
      <xdr:rowOff>47625</xdr:rowOff>
    </xdr:to>
    <xdr:cxnSp macro="">
      <xdr:nvCxnSpPr>
        <xdr:cNvPr id="742" name="直線コネクタ 741"/>
        <xdr:cNvCxnSpPr/>
      </xdr:nvCxnSpPr>
      <xdr:spPr>
        <a:xfrm>
          <a:off x="18775680" y="6297295"/>
          <a:ext cx="73406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50165</xdr:rowOff>
    </xdr:from>
    <xdr:ext cx="469900" cy="249555"/>
    <xdr:sp macro="" textlink="">
      <xdr:nvSpPr>
        <xdr:cNvPr id="743" name="投資及び出資金平均値テキスト"/>
        <xdr:cNvSpPr txBox="1"/>
      </xdr:nvSpPr>
      <xdr:spPr>
        <a:xfrm>
          <a:off x="19560540" y="600011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26670</xdr:rowOff>
    </xdr:from>
    <xdr:to xmlns:xdr="http://schemas.openxmlformats.org/drawingml/2006/spreadsheetDrawing">
      <xdr:col>116</xdr:col>
      <xdr:colOff>114300</xdr:colOff>
      <xdr:row>37</xdr:row>
      <xdr:rowOff>126365</xdr:rowOff>
    </xdr:to>
    <xdr:sp macro="" textlink="">
      <xdr:nvSpPr>
        <xdr:cNvPr id="744" name="フローチャート: 判断 743"/>
        <xdr:cNvSpPr/>
      </xdr:nvSpPr>
      <xdr:spPr>
        <a:xfrm>
          <a:off x="19458940" y="61417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17145</xdr:rowOff>
    </xdr:from>
    <xdr:to xmlns:xdr="http://schemas.openxmlformats.org/drawingml/2006/spreadsheetDrawing">
      <xdr:col>111</xdr:col>
      <xdr:colOff>167640</xdr:colOff>
      <xdr:row>38</xdr:row>
      <xdr:rowOff>23495</xdr:rowOff>
    </xdr:to>
    <xdr:cxnSp macro="">
      <xdr:nvCxnSpPr>
        <xdr:cNvPr id="745" name="直線コネクタ 744"/>
        <xdr:cNvCxnSpPr/>
      </xdr:nvCxnSpPr>
      <xdr:spPr>
        <a:xfrm flipV="1">
          <a:off x="17988280" y="6297295"/>
          <a:ext cx="7874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1905</xdr:rowOff>
    </xdr:from>
    <xdr:to xmlns:xdr="http://schemas.openxmlformats.org/drawingml/2006/spreadsheetDrawing">
      <xdr:col>112</xdr:col>
      <xdr:colOff>38100</xdr:colOff>
      <xdr:row>37</xdr:row>
      <xdr:rowOff>100965</xdr:rowOff>
    </xdr:to>
    <xdr:sp macro="" textlink="">
      <xdr:nvSpPr>
        <xdr:cNvPr id="746" name="フローチャート: 判断 745"/>
        <xdr:cNvSpPr/>
      </xdr:nvSpPr>
      <xdr:spPr>
        <a:xfrm>
          <a:off x="18735040" y="611695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35</xdr:row>
      <xdr:rowOff>117475</xdr:rowOff>
    </xdr:from>
    <xdr:ext cx="469900" cy="252730"/>
    <xdr:sp macro="" textlink="">
      <xdr:nvSpPr>
        <xdr:cNvPr id="747" name="テキスト ボックス 746"/>
        <xdr:cNvSpPr txBox="1"/>
      </xdr:nvSpPr>
      <xdr:spPr>
        <a:xfrm>
          <a:off x="18573750" y="59023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18415</xdr:rowOff>
    </xdr:from>
    <xdr:to xmlns:xdr="http://schemas.openxmlformats.org/drawingml/2006/spreadsheetDrawing">
      <xdr:col>107</xdr:col>
      <xdr:colOff>50800</xdr:colOff>
      <xdr:row>38</xdr:row>
      <xdr:rowOff>23495</xdr:rowOff>
    </xdr:to>
    <xdr:cxnSp macro="">
      <xdr:nvCxnSpPr>
        <xdr:cNvPr id="748" name="直線コネクタ 747"/>
        <xdr:cNvCxnSpPr/>
      </xdr:nvCxnSpPr>
      <xdr:spPr>
        <a:xfrm>
          <a:off x="17213580" y="6298565"/>
          <a:ext cx="7747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4445</xdr:rowOff>
    </xdr:from>
    <xdr:to xmlns:xdr="http://schemas.openxmlformats.org/drawingml/2006/spreadsheetDrawing">
      <xdr:col>107</xdr:col>
      <xdr:colOff>101600</xdr:colOff>
      <xdr:row>37</xdr:row>
      <xdr:rowOff>104140</xdr:rowOff>
    </xdr:to>
    <xdr:sp macro="" textlink="">
      <xdr:nvSpPr>
        <xdr:cNvPr id="749" name="フローチャート: 判断 748"/>
        <xdr:cNvSpPr/>
      </xdr:nvSpPr>
      <xdr:spPr>
        <a:xfrm>
          <a:off x="17937480" y="61194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35</xdr:row>
      <xdr:rowOff>119380</xdr:rowOff>
    </xdr:from>
    <xdr:ext cx="469900" cy="252730"/>
    <xdr:sp macro="" textlink="">
      <xdr:nvSpPr>
        <xdr:cNvPr id="750" name="テキスト ボックス 749"/>
        <xdr:cNvSpPr txBox="1"/>
      </xdr:nvSpPr>
      <xdr:spPr>
        <a:xfrm>
          <a:off x="17776190" y="59042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167640</xdr:colOff>
      <xdr:row>38</xdr:row>
      <xdr:rowOff>10160</xdr:rowOff>
    </xdr:from>
    <xdr:to xmlns:xdr="http://schemas.openxmlformats.org/drawingml/2006/spreadsheetDrawing">
      <xdr:col>102</xdr:col>
      <xdr:colOff>114300</xdr:colOff>
      <xdr:row>38</xdr:row>
      <xdr:rowOff>18415</xdr:rowOff>
    </xdr:to>
    <xdr:cxnSp macro="">
      <xdr:nvCxnSpPr>
        <xdr:cNvPr id="751" name="直線コネクタ 750"/>
        <xdr:cNvCxnSpPr/>
      </xdr:nvCxnSpPr>
      <xdr:spPr>
        <a:xfrm>
          <a:off x="16428720" y="6290310"/>
          <a:ext cx="78486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26670</xdr:rowOff>
    </xdr:from>
    <xdr:to xmlns:xdr="http://schemas.openxmlformats.org/drawingml/2006/spreadsheetDrawing">
      <xdr:col>102</xdr:col>
      <xdr:colOff>165100</xdr:colOff>
      <xdr:row>37</xdr:row>
      <xdr:rowOff>126365</xdr:rowOff>
    </xdr:to>
    <xdr:sp macro="" textlink="">
      <xdr:nvSpPr>
        <xdr:cNvPr id="752" name="フローチャート: 判断 751"/>
        <xdr:cNvSpPr/>
      </xdr:nvSpPr>
      <xdr:spPr>
        <a:xfrm>
          <a:off x="17162780" y="61417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35</xdr:row>
      <xdr:rowOff>142240</xdr:rowOff>
    </xdr:from>
    <xdr:ext cx="469265" cy="250190"/>
    <xdr:sp macro="" textlink="">
      <xdr:nvSpPr>
        <xdr:cNvPr id="753" name="テキスト ボックス 752"/>
        <xdr:cNvSpPr txBox="1"/>
      </xdr:nvSpPr>
      <xdr:spPr>
        <a:xfrm>
          <a:off x="17001490" y="592709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50165</xdr:rowOff>
    </xdr:from>
    <xdr:to xmlns:xdr="http://schemas.openxmlformats.org/drawingml/2006/spreadsheetDrawing">
      <xdr:col>98</xdr:col>
      <xdr:colOff>38100</xdr:colOff>
      <xdr:row>37</xdr:row>
      <xdr:rowOff>149225</xdr:rowOff>
    </xdr:to>
    <xdr:sp macro="" textlink="">
      <xdr:nvSpPr>
        <xdr:cNvPr id="754" name="フローチャート: 判断 753"/>
        <xdr:cNvSpPr/>
      </xdr:nvSpPr>
      <xdr:spPr>
        <a:xfrm>
          <a:off x="16388080" y="616521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35</xdr:row>
      <xdr:rowOff>164465</xdr:rowOff>
    </xdr:from>
    <xdr:ext cx="469900" cy="249555"/>
    <xdr:sp macro="" textlink="">
      <xdr:nvSpPr>
        <xdr:cNvPr id="755" name="テキスト ボックス 754"/>
        <xdr:cNvSpPr txBox="1"/>
      </xdr:nvSpPr>
      <xdr:spPr>
        <a:xfrm>
          <a:off x="16226790" y="594931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macro="" textlink="">
      <xdr:nvSpPr>
        <xdr:cNvPr id="756" name="テキスト ボックス 755"/>
        <xdr:cNvSpPr txBox="1"/>
      </xdr:nvSpPr>
      <xdr:spPr>
        <a:xfrm>
          <a:off x="193421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167640</xdr:colOff>
      <xdr:row>41</xdr:row>
      <xdr:rowOff>78105</xdr:rowOff>
    </xdr:from>
    <xdr:ext cx="762000" cy="253365"/>
    <xdr:sp macro="" textlink="">
      <xdr:nvSpPr>
        <xdr:cNvPr id="757" name="テキスト ボックス 756"/>
        <xdr:cNvSpPr txBox="1"/>
      </xdr:nvSpPr>
      <xdr:spPr>
        <a:xfrm>
          <a:off x="186080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58825" cy="253365"/>
    <xdr:sp macro="" textlink="">
      <xdr:nvSpPr>
        <xdr:cNvPr id="758" name="テキスト ボックス 757"/>
        <xdr:cNvSpPr txBox="1"/>
      </xdr:nvSpPr>
      <xdr:spPr>
        <a:xfrm>
          <a:off x="1782064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2000" cy="253365"/>
    <xdr:sp macro="" textlink="">
      <xdr:nvSpPr>
        <xdr:cNvPr id="759" name="テキスト ボックス 758"/>
        <xdr:cNvSpPr txBox="1"/>
      </xdr:nvSpPr>
      <xdr:spPr>
        <a:xfrm>
          <a:off x="170459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167640</xdr:colOff>
      <xdr:row>41</xdr:row>
      <xdr:rowOff>78105</xdr:rowOff>
    </xdr:from>
    <xdr:ext cx="762000" cy="253365"/>
    <xdr:sp macro="" textlink="">
      <xdr:nvSpPr>
        <xdr:cNvPr id="760" name="テキスト ボックス 759"/>
        <xdr:cNvSpPr txBox="1"/>
      </xdr:nvSpPr>
      <xdr:spPr>
        <a:xfrm>
          <a:off x="1626108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165100</xdr:rowOff>
    </xdr:from>
    <xdr:to xmlns:xdr="http://schemas.openxmlformats.org/drawingml/2006/spreadsheetDrawing">
      <xdr:col>116</xdr:col>
      <xdr:colOff>114300</xdr:colOff>
      <xdr:row>38</xdr:row>
      <xdr:rowOff>96520</xdr:rowOff>
    </xdr:to>
    <xdr:sp macro="" textlink="">
      <xdr:nvSpPr>
        <xdr:cNvPr id="761" name="楕円 760"/>
        <xdr:cNvSpPr/>
      </xdr:nvSpPr>
      <xdr:spPr>
        <a:xfrm>
          <a:off x="19458940" y="62801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81915</xdr:rowOff>
    </xdr:from>
    <xdr:ext cx="469900" cy="253365"/>
    <xdr:sp macro="" textlink="">
      <xdr:nvSpPr>
        <xdr:cNvPr id="762" name="投資及び出資金該当値テキスト"/>
        <xdr:cNvSpPr txBox="1"/>
      </xdr:nvSpPr>
      <xdr:spPr>
        <a:xfrm>
          <a:off x="19560540" y="61969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133985</xdr:rowOff>
    </xdr:from>
    <xdr:to xmlns:xdr="http://schemas.openxmlformats.org/drawingml/2006/spreadsheetDrawing">
      <xdr:col>112</xdr:col>
      <xdr:colOff>38100</xdr:colOff>
      <xdr:row>38</xdr:row>
      <xdr:rowOff>66040</xdr:rowOff>
    </xdr:to>
    <xdr:sp macro="" textlink="">
      <xdr:nvSpPr>
        <xdr:cNvPr id="763" name="楕円 762"/>
        <xdr:cNvSpPr/>
      </xdr:nvSpPr>
      <xdr:spPr>
        <a:xfrm>
          <a:off x="18735040" y="6249035"/>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57150</xdr:rowOff>
    </xdr:from>
    <xdr:ext cx="469900" cy="252730"/>
    <xdr:sp macro="" textlink="">
      <xdr:nvSpPr>
        <xdr:cNvPr id="764" name="テキスト ボックス 763"/>
        <xdr:cNvSpPr txBox="1"/>
      </xdr:nvSpPr>
      <xdr:spPr>
        <a:xfrm>
          <a:off x="18573750" y="63373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141605</xdr:rowOff>
    </xdr:from>
    <xdr:to xmlns:xdr="http://schemas.openxmlformats.org/drawingml/2006/spreadsheetDrawing">
      <xdr:col>107</xdr:col>
      <xdr:colOff>101600</xdr:colOff>
      <xdr:row>38</xdr:row>
      <xdr:rowOff>73025</xdr:rowOff>
    </xdr:to>
    <xdr:sp macro="" textlink="">
      <xdr:nvSpPr>
        <xdr:cNvPr id="765" name="楕円 764"/>
        <xdr:cNvSpPr/>
      </xdr:nvSpPr>
      <xdr:spPr>
        <a:xfrm>
          <a:off x="17937480" y="62566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64135</xdr:rowOff>
    </xdr:from>
    <xdr:ext cx="469900" cy="252730"/>
    <xdr:sp macro="" textlink="">
      <xdr:nvSpPr>
        <xdr:cNvPr id="766" name="テキスト ボックス 765"/>
        <xdr:cNvSpPr txBox="1"/>
      </xdr:nvSpPr>
      <xdr:spPr>
        <a:xfrm>
          <a:off x="17776190" y="63442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37</xdr:row>
      <xdr:rowOff>136525</xdr:rowOff>
    </xdr:from>
    <xdr:to xmlns:xdr="http://schemas.openxmlformats.org/drawingml/2006/spreadsheetDrawing">
      <xdr:col>102</xdr:col>
      <xdr:colOff>165100</xdr:colOff>
      <xdr:row>38</xdr:row>
      <xdr:rowOff>68580</xdr:rowOff>
    </xdr:to>
    <xdr:sp macro="" textlink="">
      <xdr:nvSpPr>
        <xdr:cNvPr id="767" name="楕円 766"/>
        <xdr:cNvSpPr/>
      </xdr:nvSpPr>
      <xdr:spPr>
        <a:xfrm>
          <a:off x="17162780" y="62515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59690</xdr:rowOff>
    </xdr:from>
    <xdr:ext cx="469265" cy="252730"/>
    <xdr:sp macro="" textlink="">
      <xdr:nvSpPr>
        <xdr:cNvPr id="768" name="テキスト ボックス 767"/>
        <xdr:cNvSpPr txBox="1"/>
      </xdr:nvSpPr>
      <xdr:spPr>
        <a:xfrm>
          <a:off x="17001490" y="633984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128270</xdr:rowOff>
    </xdr:from>
    <xdr:to xmlns:xdr="http://schemas.openxmlformats.org/drawingml/2006/spreadsheetDrawing">
      <xdr:col>98</xdr:col>
      <xdr:colOff>38100</xdr:colOff>
      <xdr:row>38</xdr:row>
      <xdr:rowOff>59690</xdr:rowOff>
    </xdr:to>
    <xdr:sp macro="" textlink="">
      <xdr:nvSpPr>
        <xdr:cNvPr id="769" name="楕円 768"/>
        <xdr:cNvSpPr/>
      </xdr:nvSpPr>
      <xdr:spPr>
        <a:xfrm>
          <a:off x="16388080" y="624332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50800</xdr:rowOff>
    </xdr:from>
    <xdr:ext cx="469900" cy="249555"/>
    <xdr:sp macro="" textlink="">
      <xdr:nvSpPr>
        <xdr:cNvPr id="770" name="テキスト ボックス 769"/>
        <xdr:cNvSpPr txBox="1"/>
      </xdr:nvSpPr>
      <xdr:spPr>
        <a:xfrm>
          <a:off x="16226790" y="633095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macro="" textlink="">
      <xdr:nvSpPr>
        <xdr:cNvPr id="771" name="正方形/長方形 770"/>
        <xdr:cNvSpPr/>
      </xdr:nvSpPr>
      <xdr:spPr>
        <a:xfrm>
          <a:off x="16093440" y="7161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macro="" textlink="">
      <xdr:nvSpPr>
        <xdr:cNvPr id="772" name="正方形/長方形 771"/>
        <xdr:cNvSpPr/>
      </xdr:nvSpPr>
      <xdr:spPr>
        <a:xfrm>
          <a:off x="162204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macro="" textlink="">
      <xdr:nvSpPr>
        <xdr:cNvPr id="773" name="正方形/長方形 772"/>
        <xdr:cNvSpPr/>
      </xdr:nvSpPr>
      <xdr:spPr>
        <a:xfrm>
          <a:off x="162204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macro="" textlink="">
      <xdr:nvSpPr>
        <xdr:cNvPr id="774" name="正方形/長方形 773"/>
        <xdr:cNvSpPr/>
      </xdr:nvSpPr>
      <xdr:spPr>
        <a:xfrm>
          <a:off x="1709928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macro="" textlink="">
      <xdr:nvSpPr>
        <xdr:cNvPr id="775" name="正方形/長方形 774"/>
        <xdr:cNvSpPr/>
      </xdr:nvSpPr>
      <xdr:spPr>
        <a:xfrm>
          <a:off x="1709928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macro="" textlink="">
      <xdr:nvSpPr>
        <xdr:cNvPr id="776" name="正方形/長方形 775"/>
        <xdr:cNvSpPr/>
      </xdr:nvSpPr>
      <xdr:spPr>
        <a:xfrm>
          <a:off x="1810512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macro="" textlink="">
      <xdr:nvSpPr>
        <xdr:cNvPr id="777" name="正方形/長方形 776"/>
        <xdr:cNvSpPr/>
      </xdr:nvSpPr>
      <xdr:spPr>
        <a:xfrm>
          <a:off x="1810512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78" name="正方形/長方形 777"/>
        <xdr:cNvSpPr/>
      </xdr:nvSpPr>
      <xdr:spPr>
        <a:xfrm>
          <a:off x="16093440" y="7955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6710" cy="220345"/>
    <xdr:sp macro="" textlink="">
      <xdr:nvSpPr>
        <xdr:cNvPr id="779" name="テキスト ボックス 778"/>
        <xdr:cNvSpPr txBox="1"/>
      </xdr:nvSpPr>
      <xdr:spPr>
        <a:xfrm>
          <a:off x="16078200" y="7771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80" name="直線コネクタ 779"/>
        <xdr:cNvCxnSpPr/>
      </xdr:nvCxnSpPr>
      <xdr:spPr>
        <a:xfrm>
          <a:off x="16093440" y="10158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43180</xdr:rowOff>
    </xdr:from>
    <xdr:to xmlns:xdr="http://schemas.openxmlformats.org/drawingml/2006/spreadsheetDrawing">
      <xdr:col>120</xdr:col>
      <xdr:colOff>114300</xdr:colOff>
      <xdr:row>59</xdr:row>
      <xdr:rowOff>43180</xdr:rowOff>
    </xdr:to>
    <xdr:cxnSp macro="">
      <xdr:nvCxnSpPr>
        <xdr:cNvPr id="781" name="直線コネクタ 780"/>
        <xdr:cNvCxnSpPr/>
      </xdr:nvCxnSpPr>
      <xdr:spPr>
        <a:xfrm>
          <a:off x="16093440" y="9790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72390</xdr:rowOff>
    </xdr:from>
    <xdr:ext cx="245745" cy="250190"/>
    <xdr:sp macro="" textlink="">
      <xdr:nvSpPr>
        <xdr:cNvPr id="782" name="テキスト ボックス 781"/>
        <xdr:cNvSpPr txBox="1"/>
      </xdr:nvSpPr>
      <xdr:spPr>
        <a:xfrm>
          <a:off x="15890240" y="965454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5715</xdr:rowOff>
    </xdr:from>
    <xdr:to xmlns:xdr="http://schemas.openxmlformats.org/drawingml/2006/spreadsheetDrawing">
      <xdr:col>120</xdr:col>
      <xdr:colOff>114300</xdr:colOff>
      <xdr:row>57</xdr:row>
      <xdr:rowOff>5715</xdr:rowOff>
    </xdr:to>
    <xdr:cxnSp macro="">
      <xdr:nvCxnSpPr>
        <xdr:cNvPr id="783" name="直線コネクタ 782"/>
        <xdr:cNvCxnSpPr/>
      </xdr:nvCxnSpPr>
      <xdr:spPr>
        <a:xfrm>
          <a:off x="16093440" y="9422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34925</xdr:rowOff>
    </xdr:from>
    <xdr:ext cx="530860" cy="250190"/>
    <xdr:sp macro="" textlink="">
      <xdr:nvSpPr>
        <xdr:cNvPr id="784" name="テキスト ボックス 783"/>
        <xdr:cNvSpPr txBox="1"/>
      </xdr:nvSpPr>
      <xdr:spPr>
        <a:xfrm>
          <a:off x="15630525" y="9286875"/>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136525</xdr:rowOff>
    </xdr:from>
    <xdr:to xmlns:xdr="http://schemas.openxmlformats.org/drawingml/2006/spreadsheetDrawing">
      <xdr:col>120</xdr:col>
      <xdr:colOff>114300</xdr:colOff>
      <xdr:row>54</xdr:row>
      <xdr:rowOff>136525</xdr:rowOff>
    </xdr:to>
    <xdr:cxnSp macro="">
      <xdr:nvCxnSpPr>
        <xdr:cNvPr id="785" name="直線コネクタ 784"/>
        <xdr:cNvCxnSpPr/>
      </xdr:nvCxnSpPr>
      <xdr:spPr>
        <a:xfrm>
          <a:off x="16093440" y="9058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165100</xdr:rowOff>
    </xdr:from>
    <xdr:ext cx="530860" cy="250190"/>
    <xdr:sp macro="" textlink="">
      <xdr:nvSpPr>
        <xdr:cNvPr id="786" name="テキスト ボックス 785"/>
        <xdr:cNvSpPr txBox="1"/>
      </xdr:nvSpPr>
      <xdr:spPr>
        <a:xfrm>
          <a:off x="15630525" y="892175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99060</xdr:rowOff>
    </xdr:from>
    <xdr:to xmlns:xdr="http://schemas.openxmlformats.org/drawingml/2006/spreadsheetDrawing">
      <xdr:col>120</xdr:col>
      <xdr:colOff>114300</xdr:colOff>
      <xdr:row>52</xdr:row>
      <xdr:rowOff>99060</xdr:rowOff>
    </xdr:to>
    <xdr:cxnSp macro="">
      <xdr:nvCxnSpPr>
        <xdr:cNvPr id="787" name="直線コネクタ 786"/>
        <xdr:cNvCxnSpPr/>
      </xdr:nvCxnSpPr>
      <xdr:spPr>
        <a:xfrm>
          <a:off x="16093440" y="8690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128270</xdr:rowOff>
    </xdr:from>
    <xdr:ext cx="530860" cy="249555"/>
    <xdr:sp macro="" textlink="">
      <xdr:nvSpPr>
        <xdr:cNvPr id="788" name="テキスト ボックス 787"/>
        <xdr:cNvSpPr txBox="1"/>
      </xdr:nvSpPr>
      <xdr:spPr>
        <a:xfrm>
          <a:off x="15630525" y="855472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61595</xdr:rowOff>
    </xdr:from>
    <xdr:to xmlns:xdr="http://schemas.openxmlformats.org/drawingml/2006/spreadsheetDrawing">
      <xdr:col>120</xdr:col>
      <xdr:colOff>114300</xdr:colOff>
      <xdr:row>50</xdr:row>
      <xdr:rowOff>61595</xdr:rowOff>
    </xdr:to>
    <xdr:cxnSp macro="">
      <xdr:nvCxnSpPr>
        <xdr:cNvPr id="789" name="直線コネクタ 788"/>
        <xdr:cNvCxnSpPr/>
      </xdr:nvCxnSpPr>
      <xdr:spPr>
        <a:xfrm>
          <a:off x="16093440" y="8322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90805</xdr:rowOff>
    </xdr:from>
    <xdr:ext cx="530860" cy="249555"/>
    <xdr:sp macro="" textlink="">
      <xdr:nvSpPr>
        <xdr:cNvPr id="790" name="テキスト ボックス 789"/>
        <xdr:cNvSpPr txBox="1"/>
      </xdr:nvSpPr>
      <xdr:spPr>
        <a:xfrm>
          <a:off x="15630525" y="818705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91" name="直線コネクタ 790"/>
        <xdr:cNvCxnSpPr/>
      </xdr:nvCxnSpPr>
      <xdr:spPr>
        <a:xfrm>
          <a:off x="16093440" y="7955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53340</xdr:rowOff>
    </xdr:from>
    <xdr:ext cx="530860" cy="249555"/>
    <xdr:sp macro="" textlink="">
      <xdr:nvSpPr>
        <xdr:cNvPr id="792" name="テキスト ボックス 791"/>
        <xdr:cNvSpPr txBox="1"/>
      </xdr:nvSpPr>
      <xdr:spPr>
        <a:xfrm>
          <a:off x="15630525" y="78193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93" name="貸付金グラフ枠"/>
        <xdr:cNvSpPr/>
      </xdr:nvSpPr>
      <xdr:spPr>
        <a:xfrm>
          <a:off x="16093440" y="7955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150495</xdr:rowOff>
    </xdr:from>
    <xdr:to xmlns:xdr="http://schemas.openxmlformats.org/drawingml/2006/spreadsheetDrawing">
      <xdr:col>116</xdr:col>
      <xdr:colOff>62865</xdr:colOff>
      <xdr:row>59</xdr:row>
      <xdr:rowOff>43180</xdr:rowOff>
    </xdr:to>
    <xdr:cxnSp macro="">
      <xdr:nvCxnSpPr>
        <xdr:cNvPr id="794" name="直線コネクタ 793"/>
        <xdr:cNvCxnSpPr/>
      </xdr:nvCxnSpPr>
      <xdr:spPr>
        <a:xfrm flipV="1">
          <a:off x="19507835" y="8576945"/>
          <a:ext cx="1270" cy="1213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47625</xdr:rowOff>
    </xdr:from>
    <xdr:ext cx="249555" cy="250190"/>
    <xdr:sp macro="" textlink="">
      <xdr:nvSpPr>
        <xdr:cNvPr id="795" name="貸付金最小値テキスト"/>
        <xdr:cNvSpPr txBox="1"/>
      </xdr:nvSpPr>
      <xdr:spPr>
        <a:xfrm>
          <a:off x="19560540" y="979487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43180</xdr:rowOff>
    </xdr:from>
    <xdr:to xmlns:xdr="http://schemas.openxmlformats.org/drawingml/2006/spreadsheetDrawing">
      <xdr:col>116</xdr:col>
      <xdr:colOff>152400</xdr:colOff>
      <xdr:row>59</xdr:row>
      <xdr:rowOff>43180</xdr:rowOff>
    </xdr:to>
    <xdr:cxnSp macro="">
      <xdr:nvCxnSpPr>
        <xdr:cNvPr id="796" name="直線コネクタ 795"/>
        <xdr:cNvCxnSpPr/>
      </xdr:nvCxnSpPr>
      <xdr:spPr>
        <a:xfrm>
          <a:off x="19443700" y="97904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97790</xdr:rowOff>
    </xdr:from>
    <xdr:ext cx="534670" cy="252730"/>
    <xdr:sp macro="" textlink="">
      <xdr:nvSpPr>
        <xdr:cNvPr id="797" name="貸付金最大値テキスト"/>
        <xdr:cNvSpPr txBox="1"/>
      </xdr:nvSpPr>
      <xdr:spPr>
        <a:xfrm>
          <a:off x="19560540" y="835914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150495</xdr:rowOff>
    </xdr:from>
    <xdr:to xmlns:xdr="http://schemas.openxmlformats.org/drawingml/2006/spreadsheetDrawing">
      <xdr:col>116</xdr:col>
      <xdr:colOff>152400</xdr:colOff>
      <xdr:row>51</xdr:row>
      <xdr:rowOff>150495</xdr:rowOff>
    </xdr:to>
    <xdr:cxnSp macro="">
      <xdr:nvCxnSpPr>
        <xdr:cNvPr id="798" name="直線コネクタ 797"/>
        <xdr:cNvCxnSpPr/>
      </xdr:nvCxnSpPr>
      <xdr:spPr>
        <a:xfrm>
          <a:off x="19443700" y="857694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167640</xdr:colOff>
      <xdr:row>53</xdr:row>
      <xdr:rowOff>159385</xdr:rowOff>
    </xdr:from>
    <xdr:to xmlns:xdr="http://schemas.openxmlformats.org/drawingml/2006/spreadsheetDrawing">
      <xdr:col>116</xdr:col>
      <xdr:colOff>63500</xdr:colOff>
      <xdr:row>59</xdr:row>
      <xdr:rowOff>26670</xdr:rowOff>
    </xdr:to>
    <xdr:cxnSp macro="">
      <xdr:nvCxnSpPr>
        <xdr:cNvPr id="799" name="直線コネクタ 798"/>
        <xdr:cNvCxnSpPr/>
      </xdr:nvCxnSpPr>
      <xdr:spPr>
        <a:xfrm>
          <a:off x="18775680" y="8916035"/>
          <a:ext cx="734060" cy="857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162560</xdr:rowOff>
    </xdr:from>
    <xdr:ext cx="469900" cy="249555"/>
    <xdr:sp macro="" textlink="">
      <xdr:nvSpPr>
        <xdr:cNvPr id="800" name="貸付金平均値テキスト"/>
        <xdr:cNvSpPr txBox="1"/>
      </xdr:nvSpPr>
      <xdr:spPr>
        <a:xfrm>
          <a:off x="19560540" y="9414510"/>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140335</xdr:rowOff>
    </xdr:from>
    <xdr:to xmlns:xdr="http://schemas.openxmlformats.org/drawingml/2006/spreadsheetDrawing">
      <xdr:col>116</xdr:col>
      <xdr:colOff>114300</xdr:colOff>
      <xdr:row>58</xdr:row>
      <xdr:rowOff>71755</xdr:rowOff>
    </xdr:to>
    <xdr:sp macro="" textlink="">
      <xdr:nvSpPr>
        <xdr:cNvPr id="801" name="フローチャート: 判断 800"/>
        <xdr:cNvSpPr/>
      </xdr:nvSpPr>
      <xdr:spPr>
        <a:xfrm>
          <a:off x="19458940" y="955738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53</xdr:row>
      <xdr:rowOff>159385</xdr:rowOff>
    </xdr:from>
    <xdr:to xmlns:xdr="http://schemas.openxmlformats.org/drawingml/2006/spreadsheetDrawing">
      <xdr:col>111</xdr:col>
      <xdr:colOff>167640</xdr:colOff>
      <xdr:row>59</xdr:row>
      <xdr:rowOff>27305</xdr:rowOff>
    </xdr:to>
    <xdr:cxnSp macro="">
      <xdr:nvCxnSpPr>
        <xdr:cNvPr id="802" name="直線コネクタ 801"/>
        <xdr:cNvCxnSpPr/>
      </xdr:nvCxnSpPr>
      <xdr:spPr>
        <a:xfrm flipV="1">
          <a:off x="17988280" y="8916035"/>
          <a:ext cx="787400" cy="858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120650</xdr:rowOff>
    </xdr:from>
    <xdr:to xmlns:xdr="http://schemas.openxmlformats.org/drawingml/2006/spreadsheetDrawing">
      <xdr:col>112</xdr:col>
      <xdr:colOff>38100</xdr:colOff>
      <xdr:row>58</xdr:row>
      <xdr:rowOff>52705</xdr:rowOff>
    </xdr:to>
    <xdr:sp macro="" textlink="">
      <xdr:nvSpPr>
        <xdr:cNvPr id="803" name="フローチャート: 判断 802"/>
        <xdr:cNvSpPr/>
      </xdr:nvSpPr>
      <xdr:spPr>
        <a:xfrm>
          <a:off x="18735040" y="9537700"/>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43815</xdr:rowOff>
    </xdr:from>
    <xdr:ext cx="469900" cy="252730"/>
    <xdr:sp macro="" textlink="">
      <xdr:nvSpPr>
        <xdr:cNvPr id="804" name="テキスト ボックス 803"/>
        <xdr:cNvSpPr txBox="1"/>
      </xdr:nvSpPr>
      <xdr:spPr>
        <a:xfrm>
          <a:off x="18573750" y="96259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57</xdr:row>
      <xdr:rowOff>38100</xdr:rowOff>
    </xdr:from>
    <xdr:to xmlns:xdr="http://schemas.openxmlformats.org/drawingml/2006/spreadsheetDrawing">
      <xdr:col>107</xdr:col>
      <xdr:colOff>50800</xdr:colOff>
      <xdr:row>59</xdr:row>
      <xdr:rowOff>27305</xdr:rowOff>
    </xdr:to>
    <xdr:cxnSp macro="">
      <xdr:nvCxnSpPr>
        <xdr:cNvPr id="805" name="直線コネクタ 804"/>
        <xdr:cNvCxnSpPr/>
      </xdr:nvCxnSpPr>
      <xdr:spPr>
        <a:xfrm>
          <a:off x="17213580" y="9455150"/>
          <a:ext cx="774700" cy="319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135255</xdr:rowOff>
    </xdr:from>
    <xdr:to xmlns:xdr="http://schemas.openxmlformats.org/drawingml/2006/spreadsheetDrawing">
      <xdr:col>107</xdr:col>
      <xdr:colOff>101600</xdr:colOff>
      <xdr:row>58</xdr:row>
      <xdr:rowOff>67310</xdr:rowOff>
    </xdr:to>
    <xdr:sp macro="" textlink="">
      <xdr:nvSpPr>
        <xdr:cNvPr id="806" name="フローチャート: 判断 805"/>
        <xdr:cNvSpPr/>
      </xdr:nvSpPr>
      <xdr:spPr>
        <a:xfrm>
          <a:off x="17937480" y="955230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83185</xdr:rowOff>
    </xdr:from>
    <xdr:ext cx="469900" cy="252730"/>
    <xdr:sp macro="" textlink="">
      <xdr:nvSpPr>
        <xdr:cNvPr id="807" name="テキスト ボックス 806"/>
        <xdr:cNvSpPr txBox="1"/>
      </xdr:nvSpPr>
      <xdr:spPr>
        <a:xfrm>
          <a:off x="17776190" y="93351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167640</xdr:colOff>
      <xdr:row>57</xdr:row>
      <xdr:rowOff>36830</xdr:rowOff>
    </xdr:from>
    <xdr:to xmlns:xdr="http://schemas.openxmlformats.org/drawingml/2006/spreadsheetDrawing">
      <xdr:col>102</xdr:col>
      <xdr:colOff>114300</xdr:colOff>
      <xdr:row>57</xdr:row>
      <xdr:rowOff>38100</xdr:rowOff>
    </xdr:to>
    <xdr:cxnSp macro="">
      <xdr:nvCxnSpPr>
        <xdr:cNvPr id="808" name="直線コネクタ 807"/>
        <xdr:cNvCxnSpPr/>
      </xdr:nvCxnSpPr>
      <xdr:spPr>
        <a:xfrm>
          <a:off x="16428720" y="9453880"/>
          <a:ext cx="7848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104140</xdr:rowOff>
    </xdr:from>
    <xdr:to xmlns:xdr="http://schemas.openxmlformats.org/drawingml/2006/spreadsheetDrawing">
      <xdr:col>102</xdr:col>
      <xdr:colOff>165100</xdr:colOff>
      <xdr:row>58</xdr:row>
      <xdr:rowOff>35560</xdr:rowOff>
    </xdr:to>
    <xdr:sp macro="" textlink="">
      <xdr:nvSpPr>
        <xdr:cNvPr id="809" name="フローチャート: 判断 808"/>
        <xdr:cNvSpPr/>
      </xdr:nvSpPr>
      <xdr:spPr>
        <a:xfrm>
          <a:off x="17162780" y="952119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58</xdr:row>
      <xdr:rowOff>26670</xdr:rowOff>
    </xdr:from>
    <xdr:ext cx="469265" cy="252730"/>
    <xdr:sp macro="" textlink="">
      <xdr:nvSpPr>
        <xdr:cNvPr id="810" name="テキスト ボックス 809"/>
        <xdr:cNvSpPr txBox="1"/>
      </xdr:nvSpPr>
      <xdr:spPr>
        <a:xfrm>
          <a:off x="17001490" y="960882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107315</xdr:rowOff>
    </xdr:from>
    <xdr:to xmlns:xdr="http://schemas.openxmlformats.org/drawingml/2006/spreadsheetDrawing">
      <xdr:col>98</xdr:col>
      <xdr:colOff>38100</xdr:colOff>
      <xdr:row>58</xdr:row>
      <xdr:rowOff>39370</xdr:rowOff>
    </xdr:to>
    <xdr:sp macro="" textlink="">
      <xdr:nvSpPr>
        <xdr:cNvPr id="811" name="フローチャート: 判断 810"/>
        <xdr:cNvSpPr/>
      </xdr:nvSpPr>
      <xdr:spPr>
        <a:xfrm>
          <a:off x="16388080" y="952436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58</xdr:row>
      <xdr:rowOff>30480</xdr:rowOff>
    </xdr:from>
    <xdr:ext cx="469900" cy="249555"/>
    <xdr:sp macro="" textlink="">
      <xdr:nvSpPr>
        <xdr:cNvPr id="812" name="テキスト ボックス 811"/>
        <xdr:cNvSpPr txBox="1"/>
      </xdr:nvSpPr>
      <xdr:spPr>
        <a:xfrm>
          <a:off x="16226790" y="961263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macro="" textlink="">
      <xdr:nvSpPr>
        <xdr:cNvPr id="813" name="テキスト ボックス 812"/>
        <xdr:cNvSpPr txBox="1"/>
      </xdr:nvSpPr>
      <xdr:spPr>
        <a:xfrm>
          <a:off x="193421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167640</xdr:colOff>
      <xdr:row>61</xdr:row>
      <xdr:rowOff>78105</xdr:rowOff>
    </xdr:from>
    <xdr:ext cx="762000" cy="253365"/>
    <xdr:sp macro="" textlink="">
      <xdr:nvSpPr>
        <xdr:cNvPr id="814" name="テキスト ボックス 813"/>
        <xdr:cNvSpPr txBox="1"/>
      </xdr:nvSpPr>
      <xdr:spPr>
        <a:xfrm>
          <a:off x="186080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58825" cy="253365"/>
    <xdr:sp macro="" textlink="">
      <xdr:nvSpPr>
        <xdr:cNvPr id="815" name="テキスト ボックス 814"/>
        <xdr:cNvSpPr txBox="1"/>
      </xdr:nvSpPr>
      <xdr:spPr>
        <a:xfrm>
          <a:off x="1782064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2000" cy="253365"/>
    <xdr:sp macro="" textlink="">
      <xdr:nvSpPr>
        <xdr:cNvPr id="816" name="テキスト ボックス 815"/>
        <xdr:cNvSpPr txBox="1"/>
      </xdr:nvSpPr>
      <xdr:spPr>
        <a:xfrm>
          <a:off x="170459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167640</xdr:colOff>
      <xdr:row>61</xdr:row>
      <xdr:rowOff>78105</xdr:rowOff>
    </xdr:from>
    <xdr:ext cx="762000" cy="253365"/>
    <xdr:sp macro="" textlink="">
      <xdr:nvSpPr>
        <xdr:cNvPr id="817" name="テキスト ボックス 816"/>
        <xdr:cNvSpPr txBox="1"/>
      </xdr:nvSpPr>
      <xdr:spPr>
        <a:xfrm>
          <a:off x="1626108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144780</xdr:rowOff>
    </xdr:from>
    <xdr:to xmlns:xdr="http://schemas.openxmlformats.org/drawingml/2006/spreadsheetDrawing">
      <xdr:col>116</xdr:col>
      <xdr:colOff>114300</xdr:colOff>
      <xdr:row>59</xdr:row>
      <xdr:rowOff>76200</xdr:rowOff>
    </xdr:to>
    <xdr:sp macro="" textlink="">
      <xdr:nvSpPr>
        <xdr:cNvPr id="818" name="楕円 817"/>
        <xdr:cNvSpPr/>
      </xdr:nvSpPr>
      <xdr:spPr>
        <a:xfrm>
          <a:off x="19458940" y="97269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61595</xdr:rowOff>
    </xdr:from>
    <xdr:ext cx="378460" cy="252730"/>
    <xdr:sp macro="" textlink="">
      <xdr:nvSpPr>
        <xdr:cNvPr id="819" name="貸付金該当値テキスト"/>
        <xdr:cNvSpPr txBox="1"/>
      </xdr:nvSpPr>
      <xdr:spPr>
        <a:xfrm>
          <a:off x="19560540" y="964374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53</xdr:row>
      <xdr:rowOff>109220</xdr:rowOff>
    </xdr:from>
    <xdr:to xmlns:xdr="http://schemas.openxmlformats.org/drawingml/2006/spreadsheetDrawing">
      <xdr:col>112</xdr:col>
      <xdr:colOff>38100</xdr:colOff>
      <xdr:row>54</xdr:row>
      <xdr:rowOff>40640</xdr:rowOff>
    </xdr:to>
    <xdr:sp macro="" textlink="">
      <xdr:nvSpPr>
        <xdr:cNvPr id="820" name="楕円 819"/>
        <xdr:cNvSpPr/>
      </xdr:nvSpPr>
      <xdr:spPr>
        <a:xfrm>
          <a:off x="18735040" y="886587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52</xdr:row>
      <xdr:rowOff>57150</xdr:rowOff>
    </xdr:from>
    <xdr:ext cx="530860" cy="252730"/>
    <xdr:sp macro="" textlink="">
      <xdr:nvSpPr>
        <xdr:cNvPr id="821" name="テキスト ボックス 820"/>
        <xdr:cNvSpPr txBox="1"/>
      </xdr:nvSpPr>
      <xdr:spPr>
        <a:xfrm>
          <a:off x="18541365" y="864870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145415</xdr:rowOff>
    </xdr:from>
    <xdr:to xmlns:xdr="http://schemas.openxmlformats.org/drawingml/2006/spreadsheetDrawing">
      <xdr:col>107</xdr:col>
      <xdr:colOff>101600</xdr:colOff>
      <xdr:row>59</xdr:row>
      <xdr:rowOff>76835</xdr:rowOff>
    </xdr:to>
    <xdr:sp macro="" textlink="">
      <xdr:nvSpPr>
        <xdr:cNvPr id="822" name="楕円 821"/>
        <xdr:cNvSpPr/>
      </xdr:nvSpPr>
      <xdr:spPr>
        <a:xfrm>
          <a:off x="17937480" y="972756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59</xdr:row>
      <xdr:rowOff>68580</xdr:rowOff>
    </xdr:from>
    <xdr:ext cx="378460" cy="250190"/>
    <xdr:sp macro="" textlink="">
      <xdr:nvSpPr>
        <xdr:cNvPr id="823" name="テキスト ボックス 822"/>
        <xdr:cNvSpPr txBox="1"/>
      </xdr:nvSpPr>
      <xdr:spPr>
        <a:xfrm>
          <a:off x="17821910" y="981583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56</xdr:row>
      <xdr:rowOff>155575</xdr:rowOff>
    </xdr:from>
    <xdr:to xmlns:xdr="http://schemas.openxmlformats.org/drawingml/2006/spreadsheetDrawing">
      <xdr:col>102</xdr:col>
      <xdr:colOff>165100</xdr:colOff>
      <xdr:row>57</xdr:row>
      <xdr:rowOff>87630</xdr:rowOff>
    </xdr:to>
    <xdr:sp macro="" textlink="">
      <xdr:nvSpPr>
        <xdr:cNvPr id="824" name="楕円 823"/>
        <xdr:cNvSpPr/>
      </xdr:nvSpPr>
      <xdr:spPr>
        <a:xfrm>
          <a:off x="17162780" y="94075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55</xdr:row>
      <xdr:rowOff>104140</xdr:rowOff>
    </xdr:from>
    <xdr:ext cx="469265" cy="250190"/>
    <xdr:sp macro="" textlink="">
      <xdr:nvSpPr>
        <xdr:cNvPr id="825" name="テキスト ボックス 824"/>
        <xdr:cNvSpPr txBox="1"/>
      </xdr:nvSpPr>
      <xdr:spPr>
        <a:xfrm>
          <a:off x="17001490" y="919099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56</xdr:row>
      <xdr:rowOff>154305</xdr:rowOff>
    </xdr:from>
    <xdr:to xmlns:xdr="http://schemas.openxmlformats.org/drawingml/2006/spreadsheetDrawing">
      <xdr:col>98</xdr:col>
      <xdr:colOff>38100</xdr:colOff>
      <xdr:row>57</xdr:row>
      <xdr:rowOff>86360</xdr:rowOff>
    </xdr:to>
    <xdr:sp macro="" textlink="">
      <xdr:nvSpPr>
        <xdr:cNvPr id="826" name="楕円 825"/>
        <xdr:cNvSpPr/>
      </xdr:nvSpPr>
      <xdr:spPr>
        <a:xfrm>
          <a:off x="16388080" y="9406255"/>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55</xdr:row>
      <xdr:rowOff>102870</xdr:rowOff>
    </xdr:from>
    <xdr:ext cx="469900" cy="250190"/>
    <xdr:sp macro="" textlink="">
      <xdr:nvSpPr>
        <xdr:cNvPr id="827" name="テキスト ボックス 826"/>
        <xdr:cNvSpPr txBox="1"/>
      </xdr:nvSpPr>
      <xdr:spPr>
        <a:xfrm>
          <a:off x="16226790" y="918972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55880</xdr:rowOff>
    </xdr:from>
    <xdr:to xmlns:xdr="http://schemas.openxmlformats.org/drawingml/2006/spreadsheetDrawing">
      <xdr:col>120</xdr:col>
      <xdr:colOff>114300</xdr:colOff>
      <xdr:row>65</xdr:row>
      <xdr:rowOff>31115</xdr:rowOff>
    </xdr:to>
    <xdr:sp macro="" textlink="">
      <xdr:nvSpPr>
        <xdr:cNvPr id="828" name="正方形/長方形 827"/>
        <xdr:cNvSpPr/>
      </xdr:nvSpPr>
      <xdr:spPr>
        <a:xfrm>
          <a:off x="16093440" y="10463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55880</xdr:rowOff>
    </xdr:from>
    <xdr:to xmlns:xdr="http://schemas.openxmlformats.org/drawingml/2006/spreadsheetDrawing">
      <xdr:col>104</xdr:col>
      <xdr:colOff>127000</xdr:colOff>
      <xdr:row>66</xdr:row>
      <xdr:rowOff>136525</xdr:rowOff>
    </xdr:to>
    <xdr:sp macro="" textlink="">
      <xdr:nvSpPr>
        <xdr:cNvPr id="829" name="正方形/長方形 828"/>
        <xdr:cNvSpPr/>
      </xdr:nvSpPr>
      <xdr:spPr>
        <a:xfrm>
          <a:off x="162204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86995</xdr:rowOff>
    </xdr:from>
    <xdr:to xmlns:xdr="http://schemas.openxmlformats.org/drawingml/2006/spreadsheetDrawing">
      <xdr:col>104</xdr:col>
      <xdr:colOff>127000</xdr:colOff>
      <xdr:row>68</xdr:row>
      <xdr:rowOff>0</xdr:rowOff>
    </xdr:to>
    <xdr:sp macro="" textlink="">
      <xdr:nvSpPr>
        <xdr:cNvPr id="830" name="正方形/長方形 829"/>
        <xdr:cNvSpPr/>
      </xdr:nvSpPr>
      <xdr:spPr>
        <a:xfrm>
          <a:off x="162204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55880</xdr:rowOff>
    </xdr:from>
    <xdr:to xmlns:xdr="http://schemas.openxmlformats.org/drawingml/2006/spreadsheetDrawing">
      <xdr:col>110</xdr:col>
      <xdr:colOff>0</xdr:colOff>
      <xdr:row>66</xdr:row>
      <xdr:rowOff>136525</xdr:rowOff>
    </xdr:to>
    <xdr:sp macro="" textlink="">
      <xdr:nvSpPr>
        <xdr:cNvPr id="831" name="正方形/長方形 830"/>
        <xdr:cNvSpPr/>
      </xdr:nvSpPr>
      <xdr:spPr>
        <a:xfrm>
          <a:off x="1709928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86995</xdr:rowOff>
    </xdr:from>
    <xdr:to xmlns:xdr="http://schemas.openxmlformats.org/drawingml/2006/spreadsheetDrawing">
      <xdr:col>110</xdr:col>
      <xdr:colOff>0</xdr:colOff>
      <xdr:row>68</xdr:row>
      <xdr:rowOff>0</xdr:rowOff>
    </xdr:to>
    <xdr:sp macro="" textlink="">
      <xdr:nvSpPr>
        <xdr:cNvPr id="832" name="正方形/長方形 831"/>
        <xdr:cNvSpPr/>
      </xdr:nvSpPr>
      <xdr:spPr>
        <a:xfrm>
          <a:off x="1709928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55880</xdr:rowOff>
    </xdr:from>
    <xdr:to xmlns:xdr="http://schemas.openxmlformats.org/drawingml/2006/spreadsheetDrawing">
      <xdr:col>116</xdr:col>
      <xdr:colOff>0</xdr:colOff>
      <xdr:row>66</xdr:row>
      <xdr:rowOff>136525</xdr:rowOff>
    </xdr:to>
    <xdr:sp macro="" textlink="">
      <xdr:nvSpPr>
        <xdr:cNvPr id="833" name="正方形/長方形 832"/>
        <xdr:cNvSpPr/>
      </xdr:nvSpPr>
      <xdr:spPr>
        <a:xfrm>
          <a:off x="1810512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66</xdr:row>
      <xdr:rowOff>86995</xdr:rowOff>
    </xdr:from>
    <xdr:to xmlns:xdr="http://schemas.openxmlformats.org/drawingml/2006/spreadsheetDrawing">
      <xdr:col>116</xdr:col>
      <xdr:colOff>0</xdr:colOff>
      <xdr:row>68</xdr:row>
      <xdr:rowOff>0</xdr:rowOff>
    </xdr:to>
    <xdr:sp macro="" textlink="">
      <xdr:nvSpPr>
        <xdr:cNvPr id="834" name="正方形/長方形 833"/>
        <xdr:cNvSpPr/>
      </xdr:nvSpPr>
      <xdr:spPr>
        <a:xfrm>
          <a:off x="1810512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44,074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macro="" textlink="">
      <xdr:nvSpPr>
        <xdr:cNvPr id="835" name="正方形/長方形 834"/>
        <xdr:cNvSpPr/>
      </xdr:nvSpPr>
      <xdr:spPr>
        <a:xfrm>
          <a:off x="16093440" y="11257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5715</xdr:rowOff>
    </xdr:from>
    <xdr:ext cx="346710" cy="220345"/>
    <xdr:sp macro="" textlink="">
      <xdr:nvSpPr>
        <xdr:cNvPr id="836" name="テキスト ボックス 835"/>
        <xdr:cNvSpPr txBox="1"/>
      </xdr:nvSpPr>
      <xdr:spPr>
        <a:xfrm>
          <a:off x="16078200" y="11073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80645</xdr:rowOff>
    </xdr:from>
    <xdr:to xmlns:xdr="http://schemas.openxmlformats.org/drawingml/2006/spreadsheetDrawing">
      <xdr:col>120</xdr:col>
      <xdr:colOff>114300</xdr:colOff>
      <xdr:row>81</xdr:row>
      <xdr:rowOff>80645</xdr:rowOff>
    </xdr:to>
    <xdr:cxnSp macro="">
      <xdr:nvCxnSpPr>
        <xdr:cNvPr id="837" name="直線コネクタ 836"/>
        <xdr:cNvCxnSpPr/>
      </xdr:nvCxnSpPr>
      <xdr:spPr>
        <a:xfrm>
          <a:off x="16093440" y="13460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109220</xdr:rowOff>
    </xdr:from>
    <xdr:ext cx="245745" cy="250190"/>
    <xdr:sp macro="" textlink="">
      <xdr:nvSpPr>
        <xdr:cNvPr id="838" name="テキスト ボックス 837"/>
        <xdr:cNvSpPr txBox="1"/>
      </xdr:nvSpPr>
      <xdr:spPr>
        <a:xfrm>
          <a:off x="15890240" y="1332357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136525</xdr:rowOff>
    </xdr:from>
    <xdr:to xmlns:xdr="http://schemas.openxmlformats.org/drawingml/2006/spreadsheetDrawing">
      <xdr:col>120</xdr:col>
      <xdr:colOff>114300</xdr:colOff>
      <xdr:row>78</xdr:row>
      <xdr:rowOff>136525</xdr:rowOff>
    </xdr:to>
    <xdr:cxnSp macro="">
      <xdr:nvCxnSpPr>
        <xdr:cNvPr id="839" name="直線コネクタ 838"/>
        <xdr:cNvCxnSpPr/>
      </xdr:nvCxnSpPr>
      <xdr:spPr>
        <a:xfrm>
          <a:off x="16093440" y="130206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165100</xdr:rowOff>
    </xdr:from>
    <xdr:ext cx="530860" cy="250190"/>
    <xdr:sp macro="" textlink="">
      <xdr:nvSpPr>
        <xdr:cNvPr id="840" name="テキスト ボックス 839"/>
        <xdr:cNvSpPr txBox="1"/>
      </xdr:nvSpPr>
      <xdr:spPr>
        <a:xfrm>
          <a:off x="15630525" y="1288415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24765</xdr:rowOff>
    </xdr:from>
    <xdr:to xmlns:xdr="http://schemas.openxmlformats.org/drawingml/2006/spreadsheetDrawing">
      <xdr:col>120</xdr:col>
      <xdr:colOff>114300</xdr:colOff>
      <xdr:row>76</xdr:row>
      <xdr:rowOff>24765</xdr:rowOff>
    </xdr:to>
    <xdr:cxnSp macro="">
      <xdr:nvCxnSpPr>
        <xdr:cNvPr id="841" name="直線コネクタ 840"/>
        <xdr:cNvCxnSpPr/>
      </xdr:nvCxnSpPr>
      <xdr:spPr>
        <a:xfrm>
          <a:off x="16093440" y="125787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53340</xdr:rowOff>
    </xdr:from>
    <xdr:ext cx="530860" cy="249555"/>
    <xdr:sp macro="" textlink="">
      <xdr:nvSpPr>
        <xdr:cNvPr id="842" name="テキスト ボックス 841"/>
        <xdr:cNvSpPr txBox="1"/>
      </xdr:nvSpPr>
      <xdr:spPr>
        <a:xfrm>
          <a:off x="15630525" y="124421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80645</xdr:rowOff>
    </xdr:from>
    <xdr:to xmlns:xdr="http://schemas.openxmlformats.org/drawingml/2006/spreadsheetDrawing">
      <xdr:col>120</xdr:col>
      <xdr:colOff>114300</xdr:colOff>
      <xdr:row>73</xdr:row>
      <xdr:rowOff>80645</xdr:rowOff>
    </xdr:to>
    <xdr:cxnSp macro="">
      <xdr:nvCxnSpPr>
        <xdr:cNvPr id="843" name="直線コネクタ 842"/>
        <xdr:cNvCxnSpPr/>
      </xdr:nvCxnSpPr>
      <xdr:spPr>
        <a:xfrm>
          <a:off x="16093440" y="121392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109220</xdr:rowOff>
    </xdr:from>
    <xdr:ext cx="530860" cy="250190"/>
    <xdr:sp macro="" textlink="">
      <xdr:nvSpPr>
        <xdr:cNvPr id="844" name="テキスト ボックス 843"/>
        <xdr:cNvSpPr txBox="1"/>
      </xdr:nvSpPr>
      <xdr:spPr>
        <a:xfrm>
          <a:off x="15630525" y="1200277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136525</xdr:rowOff>
    </xdr:from>
    <xdr:to xmlns:xdr="http://schemas.openxmlformats.org/drawingml/2006/spreadsheetDrawing">
      <xdr:col>120</xdr:col>
      <xdr:colOff>114300</xdr:colOff>
      <xdr:row>70</xdr:row>
      <xdr:rowOff>136525</xdr:rowOff>
    </xdr:to>
    <xdr:cxnSp macro="">
      <xdr:nvCxnSpPr>
        <xdr:cNvPr id="845" name="直線コネクタ 844"/>
        <xdr:cNvCxnSpPr/>
      </xdr:nvCxnSpPr>
      <xdr:spPr>
        <a:xfrm>
          <a:off x="16093440" y="116998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165100</xdr:rowOff>
    </xdr:from>
    <xdr:ext cx="530860" cy="250190"/>
    <xdr:sp macro="" textlink="">
      <xdr:nvSpPr>
        <xdr:cNvPr id="846" name="テキスト ボックス 845"/>
        <xdr:cNvSpPr txBox="1"/>
      </xdr:nvSpPr>
      <xdr:spPr>
        <a:xfrm>
          <a:off x="15630525" y="1156335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68</xdr:row>
      <xdr:rowOff>24765</xdr:rowOff>
    </xdr:to>
    <xdr:cxnSp macro="">
      <xdr:nvCxnSpPr>
        <xdr:cNvPr id="847" name="直線コネクタ 846"/>
        <xdr:cNvCxnSpPr/>
      </xdr:nvCxnSpPr>
      <xdr:spPr>
        <a:xfrm>
          <a:off x="16093440" y="11257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53340</xdr:rowOff>
    </xdr:from>
    <xdr:ext cx="594995" cy="249555"/>
    <xdr:sp macro="" textlink="">
      <xdr:nvSpPr>
        <xdr:cNvPr id="848" name="テキスト ボックス 847"/>
        <xdr:cNvSpPr txBox="1"/>
      </xdr:nvSpPr>
      <xdr:spPr>
        <a:xfrm>
          <a:off x="15589250" y="11121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macro="" textlink="">
      <xdr:nvSpPr>
        <xdr:cNvPr id="849" name="繰出金グラフ枠"/>
        <xdr:cNvSpPr/>
      </xdr:nvSpPr>
      <xdr:spPr>
        <a:xfrm>
          <a:off x="16093440" y="11257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17145</xdr:rowOff>
    </xdr:from>
    <xdr:to xmlns:xdr="http://schemas.openxmlformats.org/drawingml/2006/spreadsheetDrawing">
      <xdr:col>116</xdr:col>
      <xdr:colOff>62865</xdr:colOff>
      <xdr:row>78</xdr:row>
      <xdr:rowOff>77470</xdr:rowOff>
    </xdr:to>
    <xdr:cxnSp macro="">
      <xdr:nvCxnSpPr>
        <xdr:cNvPr id="850" name="直線コネクタ 849"/>
        <xdr:cNvCxnSpPr/>
      </xdr:nvCxnSpPr>
      <xdr:spPr>
        <a:xfrm flipV="1">
          <a:off x="19507835" y="11745595"/>
          <a:ext cx="1270" cy="1216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81280</xdr:rowOff>
    </xdr:from>
    <xdr:ext cx="534670" cy="253365"/>
    <xdr:sp macro="" textlink="">
      <xdr:nvSpPr>
        <xdr:cNvPr id="851" name="繰出金最小値テキスト"/>
        <xdr:cNvSpPr txBox="1"/>
      </xdr:nvSpPr>
      <xdr:spPr>
        <a:xfrm>
          <a:off x="19560540" y="129654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77470</xdr:rowOff>
    </xdr:from>
    <xdr:to xmlns:xdr="http://schemas.openxmlformats.org/drawingml/2006/spreadsheetDrawing">
      <xdr:col>116</xdr:col>
      <xdr:colOff>152400</xdr:colOff>
      <xdr:row>78</xdr:row>
      <xdr:rowOff>77470</xdr:rowOff>
    </xdr:to>
    <xdr:cxnSp macro="">
      <xdr:nvCxnSpPr>
        <xdr:cNvPr id="852" name="直線コネクタ 851"/>
        <xdr:cNvCxnSpPr/>
      </xdr:nvCxnSpPr>
      <xdr:spPr>
        <a:xfrm>
          <a:off x="19443700" y="129616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132715</xdr:rowOff>
    </xdr:from>
    <xdr:ext cx="534670" cy="253365"/>
    <xdr:sp macro="" textlink="">
      <xdr:nvSpPr>
        <xdr:cNvPr id="853" name="繰出金最大値テキスト"/>
        <xdr:cNvSpPr txBox="1"/>
      </xdr:nvSpPr>
      <xdr:spPr>
        <a:xfrm>
          <a:off x="19560540" y="1153096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17145</xdr:rowOff>
    </xdr:from>
    <xdr:to xmlns:xdr="http://schemas.openxmlformats.org/drawingml/2006/spreadsheetDrawing">
      <xdr:col>116</xdr:col>
      <xdr:colOff>152400</xdr:colOff>
      <xdr:row>71</xdr:row>
      <xdr:rowOff>17145</xdr:rowOff>
    </xdr:to>
    <xdr:cxnSp macro="">
      <xdr:nvCxnSpPr>
        <xdr:cNvPr id="854" name="直線コネクタ 853"/>
        <xdr:cNvCxnSpPr/>
      </xdr:nvCxnSpPr>
      <xdr:spPr>
        <a:xfrm>
          <a:off x="19443700" y="117455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167640</xdr:colOff>
      <xdr:row>74</xdr:row>
      <xdr:rowOff>59055</xdr:rowOff>
    </xdr:from>
    <xdr:to xmlns:xdr="http://schemas.openxmlformats.org/drawingml/2006/spreadsheetDrawing">
      <xdr:col>116</xdr:col>
      <xdr:colOff>63500</xdr:colOff>
      <xdr:row>74</xdr:row>
      <xdr:rowOff>95250</xdr:rowOff>
    </xdr:to>
    <xdr:cxnSp macro="">
      <xdr:nvCxnSpPr>
        <xdr:cNvPr id="855" name="直線コネクタ 854"/>
        <xdr:cNvCxnSpPr/>
      </xdr:nvCxnSpPr>
      <xdr:spPr>
        <a:xfrm flipV="1">
          <a:off x="18775680" y="12282805"/>
          <a:ext cx="73406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165100</xdr:rowOff>
    </xdr:from>
    <xdr:ext cx="534670" cy="253365"/>
    <xdr:sp macro="" textlink="">
      <xdr:nvSpPr>
        <xdr:cNvPr id="856" name="繰出金平均値テキスト"/>
        <xdr:cNvSpPr txBox="1"/>
      </xdr:nvSpPr>
      <xdr:spPr>
        <a:xfrm>
          <a:off x="19560540" y="1238885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19685</xdr:rowOff>
    </xdr:from>
    <xdr:to xmlns:xdr="http://schemas.openxmlformats.org/drawingml/2006/spreadsheetDrawing">
      <xdr:col>116</xdr:col>
      <xdr:colOff>114300</xdr:colOff>
      <xdr:row>75</xdr:row>
      <xdr:rowOff>118745</xdr:rowOff>
    </xdr:to>
    <xdr:sp macro="" textlink="">
      <xdr:nvSpPr>
        <xdr:cNvPr id="857" name="フローチャート: 判断 856"/>
        <xdr:cNvSpPr/>
      </xdr:nvSpPr>
      <xdr:spPr>
        <a:xfrm>
          <a:off x="19458940" y="12408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95250</xdr:rowOff>
    </xdr:from>
    <xdr:to xmlns:xdr="http://schemas.openxmlformats.org/drawingml/2006/spreadsheetDrawing">
      <xdr:col>111</xdr:col>
      <xdr:colOff>167640</xdr:colOff>
      <xdr:row>74</xdr:row>
      <xdr:rowOff>118110</xdr:rowOff>
    </xdr:to>
    <xdr:cxnSp macro="">
      <xdr:nvCxnSpPr>
        <xdr:cNvPr id="858" name="直線コネクタ 857"/>
        <xdr:cNvCxnSpPr/>
      </xdr:nvCxnSpPr>
      <xdr:spPr>
        <a:xfrm flipV="1">
          <a:off x="17988280" y="12319000"/>
          <a:ext cx="7874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26670</xdr:rowOff>
    </xdr:from>
    <xdr:to xmlns:xdr="http://schemas.openxmlformats.org/drawingml/2006/spreadsheetDrawing">
      <xdr:col>112</xdr:col>
      <xdr:colOff>38100</xdr:colOff>
      <xdr:row>75</xdr:row>
      <xdr:rowOff>126365</xdr:rowOff>
    </xdr:to>
    <xdr:sp macro="" textlink="">
      <xdr:nvSpPr>
        <xdr:cNvPr id="859" name="フローチャート: 判断 858"/>
        <xdr:cNvSpPr/>
      </xdr:nvSpPr>
      <xdr:spPr>
        <a:xfrm>
          <a:off x="18735040" y="1241552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117475</xdr:rowOff>
    </xdr:from>
    <xdr:ext cx="530860" cy="252730"/>
    <xdr:sp macro="" textlink="">
      <xdr:nvSpPr>
        <xdr:cNvPr id="860" name="テキスト ボックス 859"/>
        <xdr:cNvSpPr txBox="1"/>
      </xdr:nvSpPr>
      <xdr:spPr>
        <a:xfrm>
          <a:off x="18541365" y="1250632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118110</xdr:rowOff>
    </xdr:from>
    <xdr:to xmlns:xdr="http://schemas.openxmlformats.org/drawingml/2006/spreadsheetDrawing">
      <xdr:col>107</xdr:col>
      <xdr:colOff>50800</xdr:colOff>
      <xdr:row>74</xdr:row>
      <xdr:rowOff>136525</xdr:rowOff>
    </xdr:to>
    <xdr:cxnSp macro="">
      <xdr:nvCxnSpPr>
        <xdr:cNvPr id="861" name="直線コネクタ 860"/>
        <xdr:cNvCxnSpPr/>
      </xdr:nvCxnSpPr>
      <xdr:spPr>
        <a:xfrm flipV="1">
          <a:off x="17213580" y="12341860"/>
          <a:ext cx="7747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34290</xdr:rowOff>
    </xdr:from>
    <xdr:to xmlns:xdr="http://schemas.openxmlformats.org/drawingml/2006/spreadsheetDrawing">
      <xdr:col>107</xdr:col>
      <xdr:colOff>101600</xdr:colOff>
      <xdr:row>75</xdr:row>
      <xdr:rowOff>133350</xdr:rowOff>
    </xdr:to>
    <xdr:sp macro="" textlink="">
      <xdr:nvSpPr>
        <xdr:cNvPr id="862" name="フローチャート: 判断 861"/>
        <xdr:cNvSpPr/>
      </xdr:nvSpPr>
      <xdr:spPr>
        <a:xfrm>
          <a:off x="17937480" y="12423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125095</xdr:rowOff>
    </xdr:from>
    <xdr:ext cx="531495" cy="249555"/>
    <xdr:sp macro="" textlink="">
      <xdr:nvSpPr>
        <xdr:cNvPr id="863" name="テキスト ボックス 862"/>
        <xdr:cNvSpPr txBox="1"/>
      </xdr:nvSpPr>
      <xdr:spPr>
        <a:xfrm>
          <a:off x="17766665" y="12513945"/>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167640</xdr:colOff>
      <xdr:row>74</xdr:row>
      <xdr:rowOff>136525</xdr:rowOff>
    </xdr:from>
    <xdr:to xmlns:xdr="http://schemas.openxmlformats.org/drawingml/2006/spreadsheetDrawing">
      <xdr:col>102</xdr:col>
      <xdr:colOff>114300</xdr:colOff>
      <xdr:row>74</xdr:row>
      <xdr:rowOff>157480</xdr:rowOff>
    </xdr:to>
    <xdr:cxnSp macro="">
      <xdr:nvCxnSpPr>
        <xdr:cNvPr id="864" name="直線コネクタ 863"/>
        <xdr:cNvCxnSpPr/>
      </xdr:nvCxnSpPr>
      <xdr:spPr>
        <a:xfrm flipV="1">
          <a:off x="16428720" y="12360275"/>
          <a:ext cx="78486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45720</xdr:rowOff>
    </xdr:from>
    <xdr:to xmlns:xdr="http://schemas.openxmlformats.org/drawingml/2006/spreadsheetDrawing">
      <xdr:col>102</xdr:col>
      <xdr:colOff>165100</xdr:colOff>
      <xdr:row>75</xdr:row>
      <xdr:rowOff>145415</xdr:rowOff>
    </xdr:to>
    <xdr:sp macro="" textlink="">
      <xdr:nvSpPr>
        <xdr:cNvPr id="865" name="フローチャート: 判断 864"/>
        <xdr:cNvSpPr/>
      </xdr:nvSpPr>
      <xdr:spPr>
        <a:xfrm>
          <a:off x="17162780" y="124345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136525</xdr:rowOff>
    </xdr:from>
    <xdr:ext cx="534670" cy="253365"/>
    <xdr:sp macro="" textlink="">
      <xdr:nvSpPr>
        <xdr:cNvPr id="866" name="テキスト ボックス 865"/>
        <xdr:cNvSpPr txBox="1"/>
      </xdr:nvSpPr>
      <xdr:spPr>
        <a:xfrm>
          <a:off x="16969105" y="125253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64135</xdr:rowOff>
    </xdr:from>
    <xdr:to xmlns:xdr="http://schemas.openxmlformats.org/drawingml/2006/spreadsheetDrawing">
      <xdr:col>98</xdr:col>
      <xdr:colOff>38100</xdr:colOff>
      <xdr:row>75</xdr:row>
      <xdr:rowOff>163830</xdr:rowOff>
    </xdr:to>
    <xdr:sp macro="" textlink="">
      <xdr:nvSpPr>
        <xdr:cNvPr id="867" name="フローチャート: 判断 866"/>
        <xdr:cNvSpPr/>
      </xdr:nvSpPr>
      <xdr:spPr>
        <a:xfrm>
          <a:off x="16388080" y="1245298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154940</xdr:rowOff>
    </xdr:from>
    <xdr:ext cx="530860" cy="252730"/>
    <xdr:sp macro="" textlink="">
      <xdr:nvSpPr>
        <xdr:cNvPr id="868" name="テキスト ボックス 867"/>
        <xdr:cNvSpPr txBox="1"/>
      </xdr:nvSpPr>
      <xdr:spPr>
        <a:xfrm>
          <a:off x="16194405" y="1254379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78105</xdr:rowOff>
    </xdr:from>
    <xdr:ext cx="762000" cy="253365"/>
    <xdr:sp macro="" textlink="">
      <xdr:nvSpPr>
        <xdr:cNvPr id="869" name="テキスト ボックス 868"/>
        <xdr:cNvSpPr txBox="1"/>
      </xdr:nvSpPr>
      <xdr:spPr>
        <a:xfrm>
          <a:off x="193421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167640</xdr:colOff>
      <xdr:row>81</xdr:row>
      <xdr:rowOff>78105</xdr:rowOff>
    </xdr:from>
    <xdr:ext cx="762000" cy="253365"/>
    <xdr:sp macro="" textlink="">
      <xdr:nvSpPr>
        <xdr:cNvPr id="870" name="テキスト ボックス 869"/>
        <xdr:cNvSpPr txBox="1"/>
      </xdr:nvSpPr>
      <xdr:spPr>
        <a:xfrm>
          <a:off x="1860804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78105</xdr:rowOff>
    </xdr:from>
    <xdr:ext cx="758825" cy="253365"/>
    <xdr:sp macro="" textlink="">
      <xdr:nvSpPr>
        <xdr:cNvPr id="871" name="テキスト ボックス 870"/>
        <xdr:cNvSpPr txBox="1"/>
      </xdr:nvSpPr>
      <xdr:spPr>
        <a:xfrm>
          <a:off x="1782064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78105</xdr:rowOff>
    </xdr:from>
    <xdr:ext cx="762000" cy="253365"/>
    <xdr:sp macro="" textlink="">
      <xdr:nvSpPr>
        <xdr:cNvPr id="872" name="テキスト ボックス 871"/>
        <xdr:cNvSpPr txBox="1"/>
      </xdr:nvSpPr>
      <xdr:spPr>
        <a:xfrm>
          <a:off x="1704594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167640</xdr:colOff>
      <xdr:row>81</xdr:row>
      <xdr:rowOff>78105</xdr:rowOff>
    </xdr:from>
    <xdr:ext cx="762000" cy="253365"/>
    <xdr:sp macro="" textlink="">
      <xdr:nvSpPr>
        <xdr:cNvPr id="873" name="テキスト ボックス 872"/>
        <xdr:cNvSpPr txBox="1"/>
      </xdr:nvSpPr>
      <xdr:spPr>
        <a:xfrm>
          <a:off x="1626108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8890</xdr:rowOff>
    </xdr:from>
    <xdr:to xmlns:xdr="http://schemas.openxmlformats.org/drawingml/2006/spreadsheetDrawing">
      <xdr:col>116</xdr:col>
      <xdr:colOff>114300</xdr:colOff>
      <xdr:row>74</xdr:row>
      <xdr:rowOff>108585</xdr:rowOff>
    </xdr:to>
    <xdr:sp macro="" textlink="">
      <xdr:nvSpPr>
        <xdr:cNvPr id="874" name="楕円 873"/>
        <xdr:cNvSpPr/>
      </xdr:nvSpPr>
      <xdr:spPr>
        <a:xfrm>
          <a:off x="19458940" y="122326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31750</xdr:rowOff>
    </xdr:from>
    <xdr:ext cx="534670" cy="249555"/>
    <xdr:sp macro="" textlink="">
      <xdr:nvSpPr>
        <xdr:cNvPr id="875" name="繰出金該当値テキスト"/>
        <xdr:cNvSpPr txBox="1"/>
      </xdr:nvSpPr>
      <xdr:spPr>
        <a:xfrm>
          <a:off x="19560540" y="1209040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45085</xdr:rowOff>
    </xdr:from>
    <xdr:to xmlns:xdr="http://schemas.openxmlformats.org/drawingml/2006/spreadsheetDrawing">
      <xdr:col>112</xdr:col>
      <xdr:colOff>38100</xdr:colOff>
      <xdr:row>74</xdr:row>
      <xdr:rowOff>144780</xdr:rowOff>
    </xdr:to>
    <xdr:sp macro="" textlink="">
      <xdr:nvSpPr>
        <xdr:cNvPr id="876" name="楕円 875"/>
        <xdr:cNvSpPr/>
      </xdr:nvSpPr>
      <xdr:spPr>
        <a:xfrm>
          <a:off x="18735040" y="1226883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161290</xdr:rowOff>
    </xdr:from>
    <xdr:ext cx="530860" cy="249555"/>
    <xdr:sp macro="" textlink="">
      <xdr:nvSpPr>
        <xdr:cNvPr id="877" name="テキスト ボックス 876"/>
        <xdr:cNvSpPr txBox="1"/>
      </xdr:nvSpPr>
      <xdr:spPr>
        <a:xfrm>
          <a:off x="18541365" y="1205484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69215</xdr:rowOff>
    </xdr:from>
    <xdr:to xmlns:xdr="http://schemas.openxmlformats.org/drawingml/2006/spreadsheetDrawing">
      <xdr:col>107</xdr:col>
      <xdr:colOff>101600</xdr:colOff>
      <xdr:row>75</xdr:row>
      <xdr:rowOff>635</xdr:rowOff>
    </xdr:to>
    <xdr:sp macro="" textlink="">
      <xdr:nvSpPr>
        <xdr:cNvPr id="878" name="楕円 877"/>
        <xdr:cNvSpPr/>
      </xdr:nvSpPr>
      <xdr:spPr>
        <a:xfrm>
          <a:off x="17937480" y="1229296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17145</xdr:rowOff>
    </xdr:from>
    <xdr:ext cx="531495" cy="252730"/>
    <xdr:sp macro="" textlink="">
      <xdr:nvSpPr>
        <xdr:cNvPr id="879" name="テキスト ボックス 878"/>
        <xdr:cNvSpPr txBox="1"/>
      </xdr:nvSpPr>
      <xdr:spPr>
        <a:xfrm>
          <a:off x="17766665" y="1207579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86995</xdr:rowOff>
    </xdr:from>
    <xdr:to xmlns:xdr="http://schemas.openxmlformats.org/drawingml/2006/spreadsheetDrawing">
      <xdr:col>102</xdr:col>
      <xdr:colOff>165100</xdr:colOff>
      <xdr:row>75</xdr:row>
      <xdr:rowOff>18415</xdr:rowOff>
    </xdr:to>
    <xdr:sp macro="" textlink="">
      <xdr:nvSpPr>
        <xdr:cNvPr id="880" name="楕円 879"/>
        <xdr:cNvSpPr/>
      </xdr:nvSpPr>
      <xdr:spPr>
        <a:xfrm>
          <a:off x="17162780" y="12310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34925</xdr:rowOff>
    </xdr:from>
    <xdr:ext cx="534670" cy="250190"/>
    <xdr:sp macro="" textlink="">
      <xdr:nvSpPr>
        <xdr:cNvPr id="881" name="テキスト ボックス 880"/>
        <xdr:cNvSpPr txBox="1"/>
      </xdr:nvSpPr>
      <xdr:spPr>
        <a:xfrm>
          <a:off x="16969105" y="1209357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107950</xdr:rowOff>
    </xdr:from>
    <xdr:to xmlns:xdr="http://schemas.openxmlformats.org/drawingml/2006/spreadsheetDrawing">
      <xdr:col>98</xdr:col>
      <xdr:colOff>38100</xdr:colOff>
      <xdr:row>75</xdr:row>
      <xdr:rowOff>39370</xdr:rowOff>
    </xdr:to>
    <xdr:sp macro="" textlink="">
      <xdr:nvSpPr>
        <xdr:cNvPr id="882" name="楕円 881"/>
        <xdr:cNvSpPr/>
      </xdr:nvSpPr>
      <xdr:spPr>
        <a:xfrm>
          <a:off x="16388080" y="1233170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55880</xdr:rowOff>
    </xdr:from>
    <xdr:ext cx="530860" cy="252730"/>
    <xdr:sp macro="" textlink="">
      <xdr:nvSpPr>
        <xdr:cNvPr id="883" name="テキスト ボックス 882"/>
        <xdr:cNvSpPr txBox="1"/>
      </xdr:nvSpPr>
      <xdr:spPr>
        <a:xfrm>
          <a:off x="16194405" y="1211453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55880</xdr:rowOff>
    </xdr:from>
    <xdr:to xmlns:xdr="http://schemas.openxmlformats.org/drawingml/2006/spreadsheetDrawing">
      <xdr:col>120</xdr:col>
      <xdr:colOff>114300</xdr:colOff>
      <xdr:row>85</xdr:row>
      <xdr:rowOff>31115</xdr:rowOff>
    </xdr:to>
    <xdr:sp macro="" textlink="">
      <xdr:nvSpPr>
        <xdr:cNvPr id="884" name="正方形/長方形 883"/>
        <xdr:cNvSpPr/>
      </xdr:nvSpPr>
      <xdr:spPr>
        <a:xfrm>
          <a:off x="16093440" y="13765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55880</xdr:rowOff>
    </xdr:from>
    <xdr:to xmlns:xdr="http://schemas.openxmlformats.org/drawingml/2006/spreadsheetDrawing">
      <xdr:col>104</xdr:col>
      <xdr:colOff>127000</xdr:colOff>
      <xdr:row>86</xdr:row>
      <xdr:rowOff>136525</xdr:rowOff>
    </xdr:to>
    <xdr:sp macro="" textlink="">
      <xdr:nvSpPr>
        <xdr:cNvPr id="885" name="正方形/長方形 884"/>
        <xdr:cNvSpPr/>
      </xdr:nvSpPr>
      <xdr:spPr>
        <a:xfrm>
          <a:off x="162204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86995</xdr:rowOff>
    </xdr:from>
    <xdr:to xmlns:xdr="http://schemas.openxmlformats.org/drawingml/2006/spreadsheetDrawing">
      <xdr:col>104</xdr:col>
      <xdr:colOff>127000</xdr:colOff>
      <xdr:row>88</xdr:row>
      <xdr:rowOff>0</xdr:rowOff>
    </xdr:to>
    <xdr:sp macro="" textlink="">
      <xdr:nvSpPr>
        <xdr:cNvPr id="886" name="正方形/長方形 885"/>
        <xdr:cNvSpPr/>
      </xdr:nvSpPr>
      <xdr:spPr>
        <a:xfrm>
          <a:off x="162204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55880</xdr:rowOff>
    </xdr:from>
    <xdr:to xmlns:xdr="http://schemas.openxmlformats.org/drawingml/2006/spreadsheetDrawing">
      <xdr:col>110</xdr:col>
      <xdr:colOff>0</xdr:colOff>
      <xdr:row>86</xdr:row>
      <xdr:rowOff>136525</xdr:rowOff>
    </xdr:to>
    <xdr:sp macro="" textlink="">
      <xdr:nvSpPr>
        <xdr:cNvPr id="887" name="正方形/長方形 886"/>
        <xdr:cNvSpPr/>
      </xdr:nvSpPr>
      <xdr:spPr>
        <a:xfrm>
          <a:off x="1709928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86995</xdr:rowOff>
    </xdr:from>
    <xdr:to xmlns:xdr="http://schemas.openxmlformats.org/drawingml/2006/spreadsheetDrawing">
      <xdr:col>110</xdr:col>
      <xdr:colOff>0</xdr:colOff>
      <xdr:row>88</xdr:row>
      <xdr:rowOff>0</xdr:rowOff>
    </xdr:to>
    <xdr:sp macro="" textlink="">
      <xdr:nvSpPr>
        <xdr:cNvPr id="888" name="正方形/長方形 887"/>
        <xdr:cNvSpPr/>
      </xdr:nvSpPr>
      <xdr:spPr>
        <a:xfrm>
          <a:off x="1709928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55880</xdr:rowOff>
    </xdr:from>
    <xdr:to xmlns:xdr="http://schemas.openxmlformats.org/drawingml/2006/spreadsheetDrawing">
      <xdr:col>116</xdr:col>
      <xdr:colOff>0</xdr:colOff>
      <xdr:row>86</xdr:row>
      <xdr:rowOff>136525</xdr:rowOff>
    </xdr:to>
    <xdr:sp macro="" textlink="">
      <xdr:nvSpPr>
        <xdr:cNvPr id="889" name="正方形/長方形 888"/>
        <xdr:cNvSpPr/>
      </xdr:nvSpPr>
      <xdr:spPr>
        <a:xfrm>
          <a:off x="1810512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86</xdr:row>
      <xdr:rowOff>86995</xdr:rowOff>
    </xdr:from>
    <xdr:to xmlns:xdr="http://schemas.openxmlformats.org/drawingml/2006/spreadsheetDrawing">
      <xdr:col>116</xdr:col>
      <xdr:colOff>0</xdr:colOff>
      <xdr:row>88</xdr:row>
      <xdr:rowOff>0</xdr:rowOff>
    </xdr:to>
    <xdr:sp macro="" textlink="">
      <xdr:nvSpPr>
        <xdr:cNvPr id="890" name="正方形/長方形 889"/>
        <xdr:cNvSpPr/>
      </xdr:nvSpPr>
      <xdr:spPr>
        <a:xfrm>
          <a:off x="1810512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891" name="正方形/長方形 890"/>
        <xdr:cNvSpPr/>
      </xdr:nvSpPr>
      <xdr:spPr>
        <a:xfrm>
          <a:off x="16093440" y="14559915"/>
          <a:ext cx="413766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5715</xdr:rowOff>
    </xdr:from>
    <xdr:ext cx="346710" cy="220345"/>
    <xdr:sp macro="" textlink="">
      <xdr:nvSpPr>
        <xdr:cNvPr id="892" name="テキスト ボックス 891"/>
        <xdr:cNvSpPr txBox="1"/>
      </xdr:nvSpPr>
      <xdr:spPr>
        <a:xfrm>
          <a:off x="16078200" y="143757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3" name="直線コネクタ 892"/>
        <xdr:cNvCxnSpPr/>
      </xdr:nvCxnSpPr>
      <xdr:spPr>
        <a:xfrm>
          <a:off x="16093440" y="16827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4" name="直線コネクタ 893"/>
        <xdr:cNvCxnSpPr/>
      </xdr:nvCxnSpPr>
      <xdr:spPr>
        <a:xfrm>
          <a:off x="16093440" y="15684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5745" cy="255270"/>
    <xdr:sp macro="" textlink="">
      <xdr:nvSpPr>
        <xdr:cNvPr id="895" name="テキスト ボックス 894"/>
        <xdr:cNvSpPr txBox="1"/>
      </xdr:nvSpPr>
      <xdr:spPr>
        <a:xfrm>
          <a:off x="15890240" y="1554226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88</xdr:row>
      <xdr:rowOff>24765</xdr:rowOff>
    </xdr:to>
    <xdr:cxnSp macro="">
      <xdr:nvCxnSpPr>
        <xdr:cNvPr id="896" name="直線コネクタ 895"/>
        <xdr:cNvCxnSpPr/>
      </xdr:nvCxnSpPr>
      <xdr:spPr>
        <a:xfrm>
          <a:off x="16093440" y="14559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53340</xdr:rowOff>
    </xdr:from>
    <xdr:ext cx="245745" cy="249555"/>
    <xdr:sp macro="" textlink="">
      <xdr:nvSpPr>
        <xdr:cNvPr id="897" name="テキスト ボックス 896"/>
        <xdr:cNvSpPr txBox="1"/>
      </xdr:nvSpPr>
      <xdr:spPr>
        <a:xfrm>
          <a:off x="15890240" y="1442339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898" name="前年度繰上充用金グラフ枠"/>
        <xdr:cNvSpPr/>
      </xdr:nvSpPr>
      <xdr:spPr>
        <a:xfrm>
          <a:off x="16093440" y="14559915"/>
          <a:ext cx="413766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9" name="直線コネクタ 898"/>
        <xdr:cNvCxnSpPr/>
      </xdr:nvCxnSpPr>
      <xdr:spPr>
        <a:xfrm>
          <a:off x="1950783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0" name="前年度繰上充用金最小値テキスト"/>
        <xdr:cNvSpPr txBox="1"/>
      </xdr:nvSpPr>
      <xdr:spPr>
        <a:xfrm>
          <a:off x="1956054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1" name="直線コネクタ 900"/>
        <xdr:cNvCxnSpPr/>
      </xdr:nvCxnSpPr>
      <xdr:spPr>
        <a:xfrm>
          <a:off x="19443700" y="156845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2" name="前年度繰上充用金最大値テキスト"/>
        <xdr:cNvSpPr txBox="1"/>
      </xdr:nvSpPr>
      <xdr:spPr>
        <a:xfrm>
          <a:off x="1956054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3" name="直線コネクタ 902"/>
        <xdr:cNvCxnSpPr/>
      </xdr:nvCxnSpPr>
      <xdr:spPr>
        <a:xfrm>
          <a:off x="19443700" y="156845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167640</xdr:colOff>
      <xdr:row>94</xdr:row>
      <xdr:rowOff>139700</xdr:rowOff>
    </xdr:from>
    <xdr:to xmlns:xdr="http://schemas.openxmlformats.org/drawingml/2006/spreadsheetDrawing">
      <xdr:col>116</xdr:col>
      <xdr:colOff>63500</xdr:colOff>
      <xdr:row>94</xdr:row>
      <xdr:rowOff>139700</xdr:rowOff>
    </xdr:to>
    <xdr:cxnSp macro="">
      <xdr:nvCxnSpPr>
        <xdr:cNvPr id="904" name="直線コネクタ 903"/>
        <xdr:cNvCxnSpPr/>
      </xdr:nvCxnSpPr>
      <xdr:spPr>
        <a:xfrm>
          <a:off x="18775680" y="15684500"/>
          <a:ext cx="7340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5" name="前年度繰上充用金平均値テキスト"/>
        <xdr:cNvSpPr txBox="1"/>
      </xdr:nvSpPr>
      <xdr:spPr>
        <a:xfrm>
          <a:off x="19560540" y="15612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6" name="フローチャート: 判断 905"/>
        <xdr:cNvSpPr/>
      </xdr:nvSpPr>
      <xdr:spPr>
        <a:xfrm>
          <a:off x="1945894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167640</xdr:colOff>
      <xdr:row>94</xdr:row>
      <xdr:rowOff>139700</xdr:rowOff>
    </xdr:to>
    <xdr:cxnSp macro="">
      <xdr:nvCxnSpPr>
        <xdr:cNvPr id="907" name="直線コネクタ 906"/>
        <xdr:cNvCxnSpPr/>
      </xdr:nvCxnSpPr>
      <xdr:spPr>
        <a:xfrm>
          <a:off x="17988280" y="15684500"/>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8" name="フローチャート: 判断 907"/>
        <xdr:cNvSpPr/>
      </xdr:nvSpPr>
      <xdr:spPr>
        <a:xfrm>
          <a:off x="18735040" y="15633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6380" cy="259080"/>
    <xdr:sp macro="" textlink="">
      <xdr:nvSpPr>
        <xdr:cNvPr id="909" name="テキスト ボックス 908"/>
        <xdr:cNvSpPr txBox="1"/>
      </xdr:nvSpPr>
      <xdr:spPr>
        <a:xfrm>
          <a:off x="18661380" y="15726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0" name="直線コネクタ 909"/>
        <xdr:cNvCxnSpPr/>
      </xdr:nvCxnSpPr>
      <xdr:spPr>
        <a:xfrm>
          <a:off x="17213580" y="15684500"/>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1" name="フローチャート: 判断 910"/>
        <xdr:cNvSpPr/>
      </xdr:nvSpPr>
      <xdr:spPr>
        <a:xfrm>
          <a:off x="1793748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6380" cy="259080"/>
    <xdr:sp macro="" textlink="">
      <xdr:nvSpPr>
        <xdr:cNvPr id="912" name="テキスト ボックス 911"/>
        <xdr:cNvSpPr txBox="1"/>
      </xdr:nvSpPr>
      <xdr:spPr>
        <a:xfrm>
          <a:off x="17886680" y="15726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167640</xdr:colOff>
      <xdr:row>94</xdr:row>
      <xdr:rowOff>139700</xdr:rowOff>
    </xdr:from>
    <xdr:to xmlns:xdr="http://schemas.openxmlformats.org/drawingml/2006/spreadsheetDrawing">
      <xdr:col>102</xdr:col>
      <xdr:colOff>114300</xdr:colOff>
      <xdr:row>94</xdr:row>
      <xdr:rowOff>139700</xdr:rowOff>
    </xdr:to>
    <xdr:cxnSp macro="">
      <xdr:nvCxnSpPr>
        <xdr:cNvPr id="913" name="直線コネクタ 912"/>
        <xdr:cNvCxnSpPr/>
      </xdr:nvCxnSpPr>
      <xdr:spPr>
        <a:xfrm>
          <a:off x="16428720" y="15684500"/>
          <a:ext cx="7848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4" name="フローチャート: 判断 913"/>
        <xdr:cNvSpPr/>
      </xdr:nvSpPr>
      <xdr:spPr>
        <a:xfrm>
          <a:off x="1716278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167640</xdr:colOff>
      <xdr:row>95</xdr:row>
      <xdr:rowOff>10160</xdr:rowOff>
    </xdr:from>
    <xdr:ext cx="249555" cy="259080"/>
    <xdr:sp macro="" textlink="">
      <xdr:nvSpPr>
        <xdr:cNvPr id="915" name="テキスト ボックス 914"/>
        <xdr:cNvSpPr txBox="1"/>
      </xdr:nvSpPr>
      <xdr:spPr>
        <a:xfrm>
          <a:off x="1709928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6" name="フローチャート: 判断 915"/>
        <xdr:cNvSpPr/>
      </xdr:nvSpPr>
      <xdr:spPr>
        <a:xfrm>
          <a:off x="16388080" y="15633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6380" cy="259080"/>
    <xdr:sp macro="" textlink="">
      <xdr:nvSpPr>
        <xdr:cNvPr id="917" name="テキスト ボックス 916"/>
        <xdr:cNvSpPr txBox="1"/>
      </xdr:nvSpPr>
      <xdr:spPr>
        <a:xfrm>
          <a:off x="16314420" y="15726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8" name="テキスト ボックス 917"/>
        <xdr:cNvSpPr txBox="1"/>
      </xdr:nvSpPr>
      <xdr:spPr>
        <a:xfrm>
          <a:off x="193421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167640</xdr:colOff>
      <xdr:row>101</xdr:row>
      <xdr:rowOff>80010</xdr:rowOff>
    </xdr:from>
    <xdr:ext cx="762000" cy="259080"/>
    <xdr:sp macro="" textlink="">
      <xdr:nvSpPr>
        <xdr:cNvPr id="919" name="テキスト ボックス 918"/>
        <xdr:cNvSpPr txBox="1"/>
      </xdr:nvSpPr>
      <xdr:spPr>
        <a:xfrm>
          <a:off x="1860804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58825" cy="259080"/>
    <xdr:sp macro="" textlink="">
      <xdr:nvSpPr>
        <xdr:cNvPr id="920" name="テキスト ボックス 919"/>
        <xdr:cNvSpPr txBox="1"/>
      </xdr:nvSpPr>
      <xdr:spPr>
        <a:xfrm>
          <a:off x="1782064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1" name="テキスト ボックス 920"/>
        <xdr:cNvSpPr txBox="1"/>
      </xdr:nvSpPr>
      <xdr:spPr>
        <a:xfrm>
          <a:off x="1704594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167640</xdr:colOff>
      <xdr:row>101</xdr:row>
      <xdr:rowOff>80010</xdr:rowOff>
    </xdr:from>
    <xdr:ext cx="762000" cy="259080"/>
    <xdr:sp macro="" textlink="">
      <xdr:nvSpPr>
        <xdr:cNvPr id="922" name="テキスト ボックス 921"/>
        <xdr:cNvSpPr txBox="1"/>
      </xdr:nvSpPr>
      <xdr:spPr>
        <a:xfrm>
          <a:off x="1626108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3" name="楕円 922"/>
        <xdr:cNvSpPr/>
      </xdr:nvSpPr>
      <xdr:spPr>
        <a:xfrm>
          <a:off x="1945894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4" name="前年度繰上充用金該当値テキスト"/>
        <xdr:cNvSpPr txBox="1"/>
      </xdr:nvSpPr>
      <xdr:spPr>
        <a:xfrm>
          <a:off x="19560540" y="15497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5" name="楕円 924"/>
        <xdr:cNvSpPr/>
      </xdr:nvSpPr>
      <xdr:spPr>
        <a:xfrm>
          <a:off x="18735040" y="15633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6380" cy="259080"/>
    <xdr:sp macro="" textlink="">
      <xdr:nvSpPr>
        <xdr:cNvPr id="926" name="テキスト ボックス 925"/>
        <xdr:cNvSpPr txBox="1"/>
      </xdr:nvSpPr>
      <xdr:spPr>
        <a:xfrm>
          <a:off x="18661380" y="15408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7" name="楕円 926"/>
        <xdr:cNvSpPr/>
      </xdr:nvSpPr>
      <xdr:spPr>
        <a:xfrm>
          <a:off x="1793748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6380" cy="259080"/>
    <xdr:sp macro="" textlink="">
      <xdr:nvSpPr>
        <xdr:cNvPr id="928" name="テキスト ボックス 927"/>
        <xdr:cNvSpPr txBox="1"/>
      </xdr:nvSpPr>
      <xdr:spPr>
        <a:xfrm>
          <a:off x="17886680" y="15408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9" name="楕円 928"/>
        <xdr:cNvSpPr/>
      </xdr:nvSpPr>
      <xdr:spPr>
        <a:xfrm>
          <a:off x="1716278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167640</xdr:colOff>
      <xdr:row>93</xdr:row>
      <xdr:rowOff>35560</xdr:rowOff>
    </xdr:from>
    <xdr:ext cx="249555" cy="259080"/>
    <xdr:sp macro="" textlink="">
      <xdr:nvSpPr>
        <xdr:cNvPr id="930" name="テキスト ボックス 929"/>
        <xdr:cNvSpPr txBox="1"/>
      </xdr:nvSpPr>
      <xdr:spPr>
        <a:xfrm>
          <a:off x="1709928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1" name="楕円 930"/>
        <xdr:cNvSpPr/>
      </xdr:nvSpPr>
      <xdr:spPr>
        <a:xfrm>
          <a:off x="16388080" y="15633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6380" cy="259080"/>
    <xdr:sp macro="" textlink="">
      <xdr:nvSpPr>
        <xdr:cNvPr id="932" name="テキスト ボックス 931"/>
        <xdr:cNvSpPr txBox="1"/>
      </xdr:nvSpPr>
      <xdr:spPr>
        <a:xfrm>
          <a:off x="16314420" y="15408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3" name="正方形/長方形 932"/>
        <xdr:cNvSpPr/>
      </xdr:nvSpPr>
      <xdr:spPr>
        <a:xfrm>
          <a:off x="670560" y="17208500"/>
          <a:ext cx="195605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4" name="正方形/長方形 933"/>
        <xdr:cNvSpPr/>
      </xdr:nvSpPr>
      <xdr:spPr>
        <a:xfrm>
          <a:off x="670560" y="17272000"/>
          <a:ext cx="3390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5" name="テキスト ボックス 934"/>
        <xdr:cNvSpPr txBox="1"/>
      </xdr:nvSpPr>
      <xdr:spPr>
        <a:xfrm>
          <a:off x="695960" y="17526000"/>
          <a:ext cx="195097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物価高騰対策として給付金事業を実施したことや近年障害福祉サービス・障害児通所給付等が右肩上がりで増加していることで，扶助費が10</a:t>
          </a:r>
          <a:r>
            <a:rPr kumimoji="1" lang="en-US" altLang="ja-JP" sz="1300">
              <a:latin typeface="ＭＳ Ｐゴシック"/>
              <a:ea typeface="ＭＳ Ｐゴシック"/>
            </a:rPr>
            <a:t>,225</a:t>
          </a:r>
          <a:r>
            <a:rPr kumimoji="1" lang="ja-JP" altLang="en-US" sz="1300">
              <a:latin typeface="ＭＳ Ｐゴシック"/>
              <a:ea typeface="ＭＳ Ｐゴシック"/>
            </a:rPr>
            <a:t>円の大幅増となっており，類似団体平均を大きく上回っている。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また，ごみ焼却場建設に伴う一部事務組合への負担金の大幅増，企業誘致促進のための補助金の増により補助費等も7</a:t>
          </a:r>
          <a:r>
            <a:rPr kumimoji="1" lang="en-US" altLang="ja-JP" sz="1300">
              <a:latin typeface="ＭＳ Ｐゴシック"/>
              <a:ea typeface="ＭＳ Ｐゴシック"/>
            </a:rPr>
            <a:t>,248</a:t>
          </a:r>
          <a:r>
            <a:rPr kumimoji="1" lang="ja-JP" altLang="en-US" sz="1300">
              <a:latin typeface="ＭＳ Ｐゴシック"/>
              <a:ea typeface="ＭＳ Ｐゴシック"/>
            </a:rPr>
            <a:t>円の大幅増となり，こちらも類似団体平均を大きく上回っている。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普通建設事業費については，篠坂スマートICアクセス道路や国道2号バイパス関連道路等のインフラ整備事業，認定こども園の整備事業により8,011円増加したが，類似団体平均を下回っている。</a:t>
          </a:r>
          <a:endParaRPr kumimoji="1" lang="en-US" altLang="ja-JP"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66420" y="127000"/>
          <a:ext cx="1116838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macro="" textlink="">
      <xdr:nvSpPr>
        <xdr:cNvPr id="3" name="正方形/長方形 2"/>
        <xdr:cNvSpPr/>
      </xdr:nvSpPr>
      <xdr:spPr>
        <a:xfrm>
          <a:off x="16764000" y="189865"/>
          <a:ext cx="346710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6783050" y="214630"/>
          <a:ext cx="34226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6808450" y="240030"/>
          <a:ext cx="3365500" cy="4267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岡山県笠岡市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312900" y="189865"/>
          <a:ext cx="234061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338300" y="214630"/>
          <a:ext cx="229616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363700" y="240030"/>
          <a:ext cx="2239010" cy="4394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70560" y="862965"/>
          <a:ext cx="8884920" cy="17132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797560" y="893445"/>
          <a:ext cx="12141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macro="" textlink="">
      <xdr:nvSpPr>
        <xdr:cNvPr id="11" name="正方形/長方形 10"/>
        <xdr:cNvSpPr/>
      </xdr:nvSpPr>
      <xdr:spPr>
        <a:xfrm>
          <a:off x="1971040" y="893445"/>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44,030
43,058
136.07
26,762,588
26,249,132
482,156
13,739,965
28,776,540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144520" y="893445"/>
          <a:ext cx="13411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485640" y="912495"/>
          <a:ext cx="178054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266180" y="912495"/>
          <a:ext cx="110998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57.6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439660" y="925195"/>
          <a:ext cx="566420" cy="902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485640" y="1657350"/>
          <a:ext cx="178054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macro="" textlink="">
      <xdr:nvSpPr>
        <xdr:cNvPr id="17" name="正方形/長方形 16"/>
        <xdr:cNvSpPr/>
      </xdr:nvSpPr>
      <xdr:spPr>
        <a:xfrm>
          <a:off x="6329680" y="1657350"/>
          <a:ext cx="335280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macro="" textlink="">
      <xdr:nvSpPr>
        <xdr:cNvPr id="18" name="角丸四角形 17"/>
        <xdr:cNvSpPr/>
      </xdr:nvSpPr>
      <xdr:spPr>
        <a:xfrm>
          <a:off x="9748520" y="862965"/>
          <a:ext cx="1341120" cy="11023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9986010" y="925195"/>
          <a:ext cx="127762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macro="" textlink="">
      <xdr:nvSpPr>
        <xdr:cNvPr id="20" name="正方形/長方形 19"/>
        <xdr:cNvSpPr/>
      </xdr:nvSpPr>
      <xdr:spPr>
        <a:xfrm>
          <a:off x="9986010" y="1180465"/>
          <a:ext cx="12776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9986010" y="1497965"/>
          <a:ext cx="127762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9831070" y="1034415"/>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macro="" textlink="">
      <xdr:nvSpPr>
        <xdr:cNvPr id="23" name="楕円 22"/>
        <xdr:cNvSpPr/>
      </xdr:nvSpPr>
      <xdr:spPr>
        <a:xfrm>
          <a:off x="9885045" y="98679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9885045" y="124269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9908540" y="14763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9850120" y="147637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9908540" y="170434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9850120" y="184086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macro="" textlink="">
      <xdr:nvSpPr>
        <xdr:cNvPr id="29" name="テキスト ボックス 28"/>
        <xdr:cNvSpPr txBox="1"/>
      </xdr:nvSpPr>
      <xdr:spPr>
        <a:xfrm>
          <a:off x="629920" y="27597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49555"/>
    <xdr:sp macro="" textlink="">
      <xdr:nvSpPr>
        <xdr:cNvPr id="30" name="テキスト ボックス 29"/>
        <xdr:cNvSpPr txBox="1"/>
      </xdr:nvSpPr>
      <xdr:spPr>
        <a:xfrm>
          <a:off x="629920" y="3065145"/>
          <a:ext cx="6046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2730"/>
    <xdr:sp macro="" textlink="">
      <xdr:nvSpPr>
        <xdr:cNvPr id="31" name="テキスト ボックス 30"/>
        <xdr:cNvSpPr txBox="1"/>
      </xdr:nvSpPr>
      <xdr:spPr>
        <a:xfrm>
          <a:off x="629920" y="336994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670560" y="3859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macro="" textlink="">
      <xdr:nvSpPr>
        <xdr:cNvPr id="33" name="正方形/長方形 32"/>
        <xdr:cNvSpPr/>
      </xdr:nvSpPr>
      <xdr:spPr>
        <a:xfrm>
          <a:off x="79756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79756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macro="" textlink="">
      <xdr:nvSpPr>
        <xdr:cNvPr id="35" name="正方形/長方形 34"/>
        <xdr:cNvSpPr/>
      </xdr:nvSpPr>
      <xdr:spPr>
        <a:xfrm>
          <a:off x="16764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6764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macro="" textlink="">
      <xdr:nvSpPr>
        <xdr:cNvPr id="37" name="正方形/長方形 36"/>
        <xdr:cNvSpPr/>
      </xdr:nvSpPr>
      <xdr:spPr>
        <a:xfrm>
          <a:off x="26822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6822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39" name="正方形/長方形 38"/>
        <xdr:cNvSpPr/>
      </xdr:nvSpPr>
      <xdr:spPr>
        <a:xfrm>
          <a:off x="670560" y="4653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6710" cy="219710"/>
    <xdr:sp macro="" textlink="">
      <xdr:nvSpPr>
        <xdr:cNvPr id="40" name="テキスト ボックス 39"/>
        <xdr:cNvSpPr txBox="1"/>
      </xdr:nvSpPr>
      <xdr:spPr>
        <a:xfrm>
          <a:off x="655320" y="4469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670560" y="6856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109220</xdr:rowOff>
    </xdr:from>
    <xdr:ext cx="245745" cy="250190"/>
    <xdr:sp macro="" textlink="">
      <xdr:nvSpPr>
        <xdr:cNvPr id="42" name="テキスト ボックス 41"/>
        <xdr:cNvSpPr txBox="1"/>
      </xdr:nvSpPr>
      <xdr:spPr>
        <a:xfrm>
          <a:off x="467360" y="671957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43180</xdr:rowOff>
    </xdr:from>
    <xdr:to xmlns:xdr="http://schemas.openxmlformats.org/drawingml/2006/spreadsheetDrawing">
      <xdr:col>28</xdr:col>
      <xdr:colOff>114300</xdr:colOff>
      <xdr:row>39</xdr:row>
      <xdr:rowOff>43180</xdr:rowOff>
    </xdr:to>
    <xdr:cxnSp macro="">
      <xdr:nvCxnSpPr>
        <xdr:cNvPr id="43" name="直線コネクタ 42"/>
        <xdr:cNvCxnSpPr/>
      </xdr:nvCxnSpPr>
      <xdr:spPr>
        <a:xfrm>
          <a:off x="670560" y="6488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72390</xdr:rowOff>
    </xdr:from>
    <xdr:ext cx="464185" cy="250825"/>
    <xdr:sp macro="" textlink="">
      <xdr:nvSpPr>
        <xdr:cNvPr id="44" name="テキスト ボックス 43"/>
        <xdr:cNvSpPr txBox="1"/>
      </xdr:nvSpPr>
      <xdr:spPr>
        <a:xfrm>
          <a:off x="271780" y="6352540"/>
          <a:ext cx="464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5715</xdr:rowOff>
    </xdr:from>
    <xdr:to xmlns:xdr="http://schemas.openxmlformats.org/drawingml/2006/spreadsheetDrawing">
      <xdr:col>28</xdr:col>
      <xdr:colOff>114300</xdr:colOff>
      <xdr:row>37</xdr:row>
      <xdr:rowOff>5715</xdr:rowOff>
    </xdr:to>
    <xdr:cxnSp macro="">
      <xdr:nvCxnSpPr>
        <xdr:cNvPr id="45" name="直線コネクタ 44"/>
        <xdr:cNvCxnSpPr/>
      </xdr:nvCxnSpPr>
      <xdr:spPr>
        <a:xfrm>
          <a:off x="670560" y="6120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34925</xdr:rowOff>
    </xdr:from>
    <xdr:ext cx="464185" cy="250825"/>
    <xdr:sp macro="" textlink="">
      <xdr:nvSpPr>
        <xdr:cNvPr id="46" name="テキスト ボックス 45"/>
        <xdr:cNvSpPr txBox="1"/>
      </xdr:nvSpPr>
      <xdr:spPr>
        <a:xfrm>
          <a:off x="271780" y="5984875"/>
          <a:ext cx="464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136525</xdr:rowOff>
    </xdr:from>
    <xdr:to xmlns:xdr="http://schemas.openxmlformats.org/drawingml/2006/spreadsheetDrawing">
      <xdr:col>28</xdr:col>
      <xdr:colOff>114300</xdr:colOff>
      <xdr:row>34</xdr:row>
      <xdr:rowOff>136525</xdr:rowOff>
    </xdr:to>
    <xdr:cxnSp macro="">
      <xdr:nvCxnSpPr>
        <xdr:cNvPr id="47" name="直線コネクタ 46"/>
        <xdr:cNvCxnSpPr/>
      </xdr:nvCxnSpPr>
      <xdr:spPr>
        <a:xfrm>
          <a:off x="670560" y="5756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165100</xdr:rowOff>
    </xdr:from>
    <xdr:ext cx="464185" cy="250190"/>
    <xdr:sp macro="" textlink="">
      <xdr:nvSpPr>
        <xdr:cNvPr id="48" name="テキスト ボックス 47"/>
        <xdr:cNvSpPr txBox="1"/>
      </xdr:nvSpPr>
      <xdr:spPr>
        <a:xfrm>
          <a:off x="271780" y="56197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99060</xdr:rowOff>
    </xdr:from>
    <xdr:to xmlns:xdr="http://schemas.openxmlformats.org/drawingml/2006/spreadsheetDrawing">
      <xdr:col>28</xdr:col>
      <xdr:colOff>114300</xdr:colOff>
      <xdr:row>32</xdr:row>
      <xdr:rowOff>99060</xdr:rowOff>
    </xdr:to>
    <xdr:cxnSp macro="">
      <xdr:nvCxnSpPr>
        <xdr:cNvPr id="49" name="直線コネクタ 48"/>
        <xdr:cNvCxnSpPr/>
      </xdr:nvCxnSpPr>
      <xdr:spPr>
        <a:xfrm>
          <a:off x="670560" y="5388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128270</xdr:rowOff>
    </xdr:from>
    <xdr:ext cx="464185" cy="250190"/>
    <xdr:sp macro="" textlink="">
      <xdr:nvSpPr>
        <xdr:cNvPr id="50" name="テキスト ボックス 49"/>
        <xdr:cNvSpPr txBox="1"/>
      </xdr:nvSpPr>
      <xdr:spPr>
        <a:xfrm>
          <a:off x="271780" y="525272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61595</xdr:rowOff>
    </xdr:from>
    <xdr:to xmlns:xdr="http://schemas.openxmlformats.org/drawingml/2006/spreadsheetDrawing">
      <xdr:col>28</xdr:col>
      <xdr:colOff>114300</xdr:colOff>
      <xdr:row>30</xdr:row>
      <xdr:rowOff>61595</xdr:rowOff>
    </xdr:to>
    <xdr:cxnSp macro="">
      <xdr:nvCxnSpPr>
        <xdr:cNvPr id="51" name="直線コネクタ 50"/>
        <xdr:cNvCxnSpPr/>
      </xdr:nvCxnSpPr>
      <xdr:spPr>
        <a:xfrm>
          <a:off x="670560" y="5020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90805</xdr:rowOff>
    </xdr:from>
    <xdr:ext cx="530860" cy="250190"/>
    <xdr:sp macro="" textlink="">
      <xdr:nvSpPr>
        <xdr:cNvPr id="52" name="テキスト ボックス 51"/>
        <xdr:cNvSpPr txBox="1"/>
      </xdr:nvSpPr>
      <xdr:spPr>
        <a:xfrm>
          <a:off x="207645" y="4885055"/>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3" name="直線コネクタ 52"/>
        <xdr:cNvCxnSpPr/>
      </xdr:nvCxnSpPr>
      <xdr:spPr>
        <a:xfrm>
          <a:off x="670560" y="4653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53340</xdr:rowOff>
    </xdr:from>
    <xdr:ext cx="530860" cy="249555"/>
    <xdr:sp macro="" textlink="">
      <xdr:nvSpPr>
        <xdr:cNvPr id="54" name="テキスト ボックス 53"/>
        <xdr:cNvSpPr txBox="1"/>
      </xdr:nvSpPr>
      <xdr:spPr>
        <a:xfrm>
          <a:off x="207645" y="45173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55" name="議会費グラフ枠"/>
        <xdr:cNvSpPr/>
      </xdr:nvSpPr>
      <xdr:spPr>
        <a:xfrm>
          <a:off x="670560" y="4653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69215</xdr:rowOff>
    </xdr:from>
    <xdr:to xmlns:xdr="http://schemas.openxmlformats.org/drawingml/2006/spreadsheetDrawing">
      <xdr:col>24</xdr:col>
      <xdr:colOff>62865</xdr:colOff>
      <xdr:row>38</xdr:row>
      <xdr:rowOff>3810</xdr:rowOff>
    </xdr:to>
    <xdr:cxnSp macro="">
      <xdr:nvCxnSpPr>
        <xdr:cNvPr id="56" name="直線コネクタ 55"/>
        <xdr:cNvCxnSpPr/>
      </xdr:nvCxnSpPr>
      <xdr:spPr>
        <a:xfrm flipV="1">
          <a:off x="4084955" y="5193665"/>
          <a:ext cx="1270" cy="1090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6985</xdr:rowOff>
    </xdr:from>
    <xdr:ext cx="469900" cy="252730"/>
    <xdr:sp macro="" textlink="">
      <xdr:nvSpPr>
        <xdr:cNvPr id="57" name="議会費最小値テキスト"/>
        <xdr:cNvSpPr txBox="1"/>
      </xdr:nvSpPr>
      <xdr:spPr>
        <a:xfrm>
          <a:off x="4137660" y="62871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3810</xdr:rowOff>
    </xdr:from>
    <xdr:to xmlns:xdr="http://schemas.openxmlformats.org/drawingml/2006/spreadsheetDrawing">
      <xdr:col>24</xdr:col>
      <xdr:colOff>152400</xdr:colOff>
      <xdr:row>38</xdr:row>
      <xdr:rowOff>3810</xdr:rowOff>
    </xdr:to>
    <xdr:cxnSp macro="">
      <xdr:nvCxnSpPr>
        <xdr:cNvPr id="58" name="直線コネクタ 57"/>
        <xdr:cNvCxnSpPr/>
      </xdr:nvCxnSpPr>
      <xdr:spPr>
        <a:xfrm>
          <a:off x="4020820" y="62839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17145</xdr:rowOff>
    </xdr:from>
    <xdr:ext cx="469900" cy="249555"/>
    <xdr:sp macro="" textlink="">
      <xdr:nvSpPr>
        <xdr:cNvPr id="59" name="議会費最大値テキスト"/>
        <xdr:cNvSpPr txBox="1"/>
      </xdr:nvSpPr>
      <xdr:spPr>
        <a:xfrm>
          <a:off x="4137660" y="497649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9,064</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69215</xdr:rowOff>
    </xdr:from>
    <xdr:to xmlns:xdr="http://schemas.openxmlformats.org/drawingml/2006/spreadsheetDrawing">
      <xdr:col>24</xdr:col>
      <xdr:colOff>152400</xdr:colOff>
      <xdr:row>31</xdr:row>
      <xdr:rowOff>69215</xdr:rowOff>
    </xdr:to>
    <xdr:cxnSp macro="">
      <xdr:nvCxnSpPr>
        <xdr:cNvPr id="60" name="直線コネクタ 59"/>
        <xdr:cNvCxnSpPr/>
      </xdr:nvCxnSpPr>
      <xdr:spPr>
        <a:xfrm>
          <a:off x="4020820" y="51936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167640</xdr:colOff>
      <xdr:row>35</xdr:row>
      <xdr:rowOff>73025</xdr:rowOff>
    </xdr:from>
    <xdr:to xmlns:xdr="http://schemas.openxmlformats.org/drawingml/2006/spreadsheetDrawing">
      <xdr:col>24</xdr:col>
      <xdr:colOff>63500</xdr:colOff>
      <xdr:row>35</xdr:row>
      <xdr:rowOff>102870</xdr:rowOff>
    </xdr:to>
    <xdr:cxnSp macro="">
      <xdr:nvCxnSpPr>
        <xdr:cNvPr id="61" name="直線コネクタ 60"/>
        <xdr:cNvCxnSpPr/>
      </xdr:nvCxnSpPr>
      <xdr:spPr>
        <a:xfrm flipV="1">
          <a:off x="3352800" y="5857875"/>
          <a:ext cx="73406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127000</xdr:rowOff>
    </xdr:from>
    <xdr:ext cx="469900" cy="250190"/>
    <xdr:sp macro="" textlink="">
      <xdr:nvSpPr>
        <xdr:cNvPr id="62" name="議会費平均値テキスト"/>
        <xdr:cNvSpPr txBox="1"/>
      </xdr:nvSpPr>
      <xdr:spPr>
        <a:xfrm>
          <a:off x="4137660" y="591185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147955</xdr:rowOff>
    </xdr:from>
    <xdr:to xmlns:xdr="http://schemas.openxmlformats.org/drawingml/2006/spreadsheetDrawing">
      <xdr:col>24</xdr:col>
      <xdr:colOff>114300</xdr:colOff>
      <xdr:row>36</xdr:row>
      <xdr:rowOff>79375</xdr:rowOff>
    </xdr:to>
    <xdr:sp macro="" textlink="">
      <xdr:nvSpPr>
        <xdr:cNvPr id="63" name="フローチャート: 判断 62"/>
        <xdr:cNvSpPr/>
      </xdr:nvSpPr>
      <xdr:spPr>
        <a:xfrm>
          <a:off x="4036060" y="593280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102870</xdr:rowOff>
    </xdr:from>
    <xdr:to xmlns:xdr="http://schemas.openxmlformats.org/drawingml/2006/spreadsheetDrawing">
      <xdr:col>19</xdr:col>
      <xdr:colOff>167640</xdr:colOff>
      <xdr:row>35</xdr:row>
      <xdr:rowOff>135890</xdr:rowOff>
    </xdr:to>
    <xdr:cxnSp macro="">
      <xdr:nvCxnSpPr>
        <xdr:cNvPr id="64" name="直線コネクタ 63"/>
        <xdr:cNvCxnSpPr/>
      </xdr:nvCxnSpPr>
      <xdr:spPr>
        <a:xfrm flipV="1">
          <a:off x="2565400" y="5887720"/>
          <a:ext cx="7874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4445</xdr:rowOff>
    </xdr:from>
    <xdr:to xmlns:xdr="http://schemas.openxmlformats.org/drawingml/2006/spreadsheetDrawing">
      <xdr:col>20</xdr:col>
      <xdr:colOff>38100</xdr:colOff>
      <xdr:row>36</xdr:row>
      <xdr:rowOff>104140</xdr:rowOff>
    </xdr:to>
    <xdr:sp macro="" textlink="">
      <xdr:nvSpPr>
        <xdr:cNvPr id="65" name="フローチャート: 判断 64"/>
        <xdr:cNvSpPr/>
      </xdr:nvSpPr>
      <xdr:spPr>
        <a:xfrm>
          <a:off x="3312160" y="595439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95250</xdr:rowOff>
    </xdr:from>
    <xdr:ext cx="469900" cy="252095"/>
    <xdr:sp macro="" textlink="">
      <xdr:nvSpPr>
        <xdr:cNvPr id="66" name="テキスト ボックス 65"/>
        <xdr:cNvSpPr txBox="1"/>
      </xdr:nvSpPr>
      <xdr:spPr>
        <a:xfrm>
          <a:off x="3150870" y="604520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84455</xdr:rowOff>
    </xdr:from>
    <xdr:to xmlns:xdr="http://schemas.openxmlformats.org/drawingml/2006/spreadsheetDrawing">
      <xdr:col>15</xdr:col>
      <xdr:colOff>50800</xdr:colOff>
      <xdr:row>35</xdr:row>
      <xdr:rowOff>135890</xdr:rowOff>
    </xdr:to>
    <xdr:cxnSp macro="">
      <xdr:nvCxnSpPr>
        <xdr:cNvPr id="67" name="直線コネクタ 66"/>
        <xdr:cNvCxnSpPr/>
      </xdr:nvCxnSpPr>
      <xdr:spPr>
        <a:xfrm>
          <a:off x="1790700" y="5869305"/>
          <a:ext cx="7747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15240</xdr:rowOff>
    </xdr:from>
    <xdr:to xmlns:xdr="http://schemas.openxmlformats.org/drawingml/2006/spreadsheetDrawing">
      <xdr:col>15</xdr:col>
      <xdr:colOff>101600</xdr:colOff>
      <xdr:row>36</xdr:row>
      <xdr:rowOff>114300</xdr:rowOff>
    </xdr:to>
    <xdr:sp macro="" textlink="">
      <xdr:nvSpPr>
        <xdr:cNvPr id="68" name="フローチャート: 判断 67"/>
        <xdr:cNvSpPr/>
      </xdr:nvSpPr>
      <xdr:spPr>
        <a:xfrm>
          <a:off x="2514600" y="5965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106045</xdr:rowOff>
    </xdr:from>
    <xdr:ext cx="469900" cy="250825"/>
    <xdr:sp macro="" textlink="">
      <xdr:nvSpPr>
        <xdr:cNvPr id="69" name="テキスト ボックス 68"/>
        <xdr:cNvSpPr txBox="1"/>
      </xdr:nvSpPr>
      <xdr:spPr>
        <a:xfrm>
          <a:off x="2353310" y="605599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167640</xdr:colOff>
      <xdr:row>35</xdr:row>
      <xdr:rowOff>84455</xdr:rowOff>
    </xdr:from>
    <xdr:to xmlns:xdr="http://schemas.openxmlformats.org/drawingml/2006/spreadsheetDrawing">
      <xdr:col>10</xdr:col>
      <xdr:colOff>114300</xdr:colOff>
      <xdr:row>35</xdr:row>
      <xdr:rowOff>128270</xdr:rowOff>
    </xdr:to>
    <xdr:cxnSp macro="">
      <xdr:nvCxnSpPr>
        <xdr:cNvPr id="70" name="直線コネクタ 69"/>
        <xdr:cNvCxnSpPr/>
      </xdr:nvCxnSpPr>
      <xdr:spPr>
        <a:xfrm flipV="1">
          <a:off x="1005840" y="5869305"/>
          <a:ext cx="78486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8255</xdr:rowOff>
    </xdr:from>
    <xdr:to xmlns:xdr="http://schemas.openxmlformats.org/drawingml/2006/spreadsheetDrawing">
      <xdr:col>10</xdr:col>
      <xdr:colOff>165100</xdr:colOff>
      <xdr:row>36</xdr:row>
      <xdr:rowOff>107950</xdr:rowOff>
    </xdr:to>
    <xdr:sp macro="" textlink="">
      <xdr:nvSpPr>
        <xdr:cNvPr id="71" name="フローチャート: 判断 70"/>
        <xdr:cNvSpPr/>
      </xdr:nvSpPr>
      <xdr:spPr>
        <a:xfrm>
          <a:off x="1739900" y="59582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99060</xdr:rowOff>
    </xdr:from>
    <xdr:ext cx="469265" cy="253365"/>
    <xdr:sp macro="" textlink="">
      <xdr:nvSpPr>
        <xdr:cNvPr id="72" name="テキスト ボックス 71"/>
        <xdr:cNvSpPr txBox="1"/>
      </xdr:nvSpPr>
      <xdr:spPr>
        <a:xfrm>
          <a:off x="1578610" y="604901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24765</xdr:rowOff>
    </xdr:from>
    <xdr:to xmlns:xdr="http://schemas.openxmlformats.org/drawingml/2006/spreadsheetDrawing">
      <xdr:col>6</xdr:col>
      <xdr:colOff>38100</xdr:colOff>
      <xdr:row>36</xdr:row>
      <xdr:rowOff>124460</xdr:rowOff>
    </xdr:to>
    <xdr:sp macro="" textlink="">
      <xdr:nvSpPr>
        <xdr:cNvPr id="73" name="フローチャート: 判断 72"/>
        <xdr:cNvSpPr/>
      </xdr:nvSpPr>
      <xdr:spPr>
        <a:xfrm>
          <a:off x="965200" y="59747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116205</xdr:rowOff>
    </xdr:from>
    <xdr:ext cx="469900" cy="252730"/>
    <xdr:sp macro="" textlink="">
      <xdr:nvSpPr>
        <xdr:cNvPr id="74" name="テキスト ボックス 73"/>
        <xdr:cNvSpPr txBox="1"/>
      </xdr:nvSpPr>
      <xdr:spPr>
        <a:xfrm>
          <a:off x="803910" y="60661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macro="" textlink="">
      <xdr:nvSpPr>
        <xdr:cNvPr id="75" name="テキスト ボックス 74"/>
        <xdr:cNvSpPr txBox="1"/>
      </xdr:nvSpPr>
      <xdr:spPr>
        <a:xfrm>
          <a:off x="391922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167640</xdr:colOff>
      <xdr:row>41</xdr:row>
      <xdr:rowOff>78105</xdr:rowOff>
    </xdr:from>
    <xdr:ext cx="762000" cy="253365"/>
    <xdr:sp macro="" textlink="">
      <xdr:nvSpPr>
        <xdr:cNvPr id="76" name="テキスト ボックス 75"/>
        <xdr:cNvSpPr txBox="1"/>
      </xdr:nvSpPr>
      <xdr:spPr>
        <a:xfrm>
          <a:off x="31851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58825" cy="253365"/>
    <xdr:sp macro="" textlink="">
      <xdr:nvSpPr>
        <xdr:cNvPr id="77" name="テキスト ボックス 76"/>
        <xdr:cNvSpPr txBox="1"/>
      </xdr:nvSpPr>
      <xdr:spPr>
        <a:xfrm>
          <a:off x="239776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2000" cy="253365"/>
    <xdr:sp macro="" textlink="">
      <xdr:nvSpPr>
        <xdr:cNvPr id="78" name="テキスト ボックス 77"/>
        <xdr:cNvSpPr txBox="1"/>
      </xdr:nvSpPr>
      <xdr:spPr>
        <a:xfrm>
          <a:off x="16230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167640</xdr:colOff>
      <xdr:row>41</xdr:row>
      <xdr:rowOff>78105</xdr:rowOff>
    </xdr:from>
    <xdr:ext cx="762000" cy="253365"/>
    <xdr:sp macro="" textlink="">
      <xdr:nvSpPr>
        <xdr:cNvPr id="79" name="テキスト ボックス 78"/>
        <xdr:cNvSpPr txBox="1"/>
      </xdr:nvSpPr>
      <xdr:spPr>
        <a:xfrm>
          <a:off x="8382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22860</xdr:rowOff>
    </xdr:from>
    <xdr:to xmlns:xdr="http://schemas.openxmlformats.org/drawingml/2006/spreadsheetDrawing">
      <xdr:col>24</xdr:col>
      <xdr:colOff>114300</xdr:colOff>
      <xdr:row>35</xdr:row>
      <xdr:rowOff>122555</xdr:rowOff>
    </xdr:to>
    <xdr:sp macro="" textlink="">
      <xdr:nvSpPr>
        <xdr:cNvPr id="80" name="楕円 79"/>
        <xdr:cNvSpPr/>
      </xdr:nvSpPr>
      <xdr:spPr>
        <a:xfrm>
          <a:off x="4036060" y="58077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45085</xdr:rowOff>
    </xdr:from>
    <xdr:ext cx="469900" cy="253365"/>
    <xdr:sp macro="" textlink="">
      <xdr:nvSpPr>
        <xdr:cNvPr id="81" name="議会費該当値テキスト"/>
        <xdr:cNvSpPr txBox="1"/>
      </xdr:nvSpPr>
      <xdr:spPr>
        <a:xfrm>
          <a:off x="4137660" y="56648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52705</xdr:rowOff>
    </xdr:from>
    <xdr:to xmlns:xdr="http://schemas.openxmlformats.org/drawingml/2006/spreadsheetDrawing">
      <xdr:col>20</xdr:col>
      <xdr:colOff>38100</xdr:colOff>
      <xdr:row>35</xdr:row>
      <xdr:rowOff>151765</xdr:rowOff>
    </xdr:to>
    <xdr:sp macro="" textlink="">
      <xdr:nvSpPr>
        <xdr:cNvPr id="82" name="楕円 81"/>
        <xdr:cNvSpPr/>
      </xdr:nvSpPr>
      <xdr:spPr>
        <a:xfrm>
          <a:off x="3312160" y="583755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34</xdr:row>
      <xdr:rowOff>635</xdr:rowOff>
    </xdr:from>
    <xdr:ext cx="469900" cy="253365"/>
    <xdr:sp macro="" textlink="">
      <xdr:nvSpPr>
        <xdr:cNvPr id="83" name="テキスト ボックス 82"/>
        <xdr:cNvSpPr txBox="1"/>
      </xdr:nvSpPr>
      <xdr:spPr>
        <a:xfrm>
          <a:off x="3150870" y="56203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86360</xdr:rowOff>
    </xdr:from>
    <xdr:to xmlns:xdr="http://schemas.openxmlformats.org/drawingml/2006/spreadsheetDrawing">
      <xdr:col>15</xdr:col>
      <xdr:colOff>101600</xdr:colOff>
      <xdr:row>36</xdr:row>
      <xdr:rowOff>17780</xdr:rowOff>
    </xdr:to>
    <xdr:sp macro="" textlink="">
      <xdr:nvSpPr>
        <xdr:cNvPr id="84" name="楕円 83"/>
        <xdr:cNvSpPr/>
      </xdr:nvSpPr>
      <xdr:spPr>
        <a:xfrm>
          <a:off x="2514600" y="58712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34290</xdr:rowOff>
    </xdr:from>
    <xdr:ext cx="469900" cy="250825"/>
    <xdr:sp macro="" textlink="">
      <xdr:nvSpPr>
        <xdr:cNvPr id="85" name="テキスト ボックス 84"/>
        <xdr:cNvSpPr txBox="1"/>
      </xdr:nvSpPr>
      <xdr:spPr>
        <a:xfrm>
          <a:off x="2353310" y="565404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34290</xdr:rowOff>
    </xdr:from>
    <xdr:to xmlns:xdr="http://schemas.openxmlformats.org/drawingml/2006/spreadsheetDrawing">
      <xdr:col>10</xdr:col>
      <xdr:colOff>165100</xdr:colOff>
      <xdr:row>35</xdr:row>
      <xdr:rowOff>133350</xdr:rowOff>
    </xdr:to>
    <xdr:sp macro="" textlink="">
      <xdr:nvSpPr>
        <xdr:cNvPr id="86" name="楕円 85"/>
        <xdr:cNvSpPr/>
      </xdr:nvSpPr>
      <xdr:spPr>
        <a:xfrm>
          <a:off x="1739900" y="58191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149860</xdr:rowOff>
    </xdr:from>
    <xdr:ext cx="469265" cy="252730"/>
    <xdr:sp macro="" textlink="">
      <xdr:nvSpPr>
        <xdr:cNvPr id="87" name="テキスト ボックス 86"/>
        <xdr:cNvSpPr txBox="1"/>
      </xdr:nvSpPr>
      <xdr:spPr>
        <a:xfrm>
          <a:off x="1578610" y="560451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78105</xdr:rowOff>
    </xdr:from>
    <xdr:to xmlns:xdr="http://schemas.openxmlformats.org/drawingml/2006/spreadsheetDrawing">
      <xdr:col>6</xdr:col>
      <xdr:colOff>38100</xdr:colOff>
      <xdr:row>36</xdr:row>
      <xdr:rowOff>10160</xdr:rowOff>
    </xdr:to>
    <xdr:sp macro="" textlink="">
      <xdr:nvSpPr>
        <xdr:cNvPr id="88" name="楕円 87"/>
        <xdr:cNvSpPr/>
      </xdr:nvSpPr>
      <xdr:spPr>
        <a:xfrm>
          <a:off x="965200" y="5862955"/>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26035</xdr:rowOff>
    </xdr:from>
    <xdr:ext cx="469900" cy="252730"/>
    <xdr:sp macro="" textlink="">
      <xdr:nvSpPr>
        <xdr:cNvPr id="89" name="テキスト ボックス 88"/>
        <xdr:cNvSpPr txBox="1"/>
      </xdr:nvSpPr>
      <xdr:spPr>
        <a:xfrm>
          <a:off x="803910" y="56457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macro="" textlink="">
      <xdr:nvSpPr>
        <xdr:cNvPr id="90" name="正方形/長方形 89"/>
        <xdr:cNvSpPr/>
      </xdr:nvSpPr>
      <xdr:spPr>
        <a:xfrm>
          <a:off x="670560" y="7161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macro="" textlink="">
      <xdr:nvSpPr>
        <xdr:cNvPr id="91" name="正方形/長方形 90"/>
        <xdr:cNvSpPr/>
      </xdr:nvSpPr>
      <xdr:spPr>
        <a:xfrm>
          <a:off x="79756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79756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macro="" textlink="">
      <xdr:nvSpPr>
        <xdr:cNvPr id="93" name="正方形/長方形 92"/>
        <xdr:cNvSpPr/>
      </xdr:nvSpPr>
      <xdr:spPr>
        <a:xfrm>
          <a:off x="16764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6764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macro="" textlink="">
      <xdr:nvSpPr>
        <xdr:cNvPr id="95" name="正方形/長方形 94"/>
        <xdr:cNvSpPr/>
      </xdr:nvSpPr>
      <xdr:spPr>
        <a:xfrm>
          <a:off x="26822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6822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79,060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97" name="正方形/長方形 96"/>
        <xdr:cNvSpPr/>
      </xdr:nvSpPr>
      <xdr:spPr>
        <a:xfrm>
          <a:off x="670560" y="7955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6710" cy="219710"/>
    <xdr:sp macro="" textlink="">
      <xdr:nvSpPr>
        <xdr:cNvPr id="98" name="テキスト ボックス 97"/>
        <xdr:cNvSpPr txBox="1"/>
      </xdr:nvSpPr>
      <xdr:spPr>
        <a:xfrm>
          <a:off x="655320" y="7771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99" name="直線コネクタ 98"/>
        <xdr:cNvCxnSpPr/>
      </xdr:nvCxnSpPr>
      <xdr:spPr>
        <a:xfrm>
          <a:off x="670560" y="10158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43180</xdr:rowOff>
    </xdr:from>
    <xdr:to xmlns:xdr="http://schemas.openxmlformats.org/drawingml/2006/spreadsheetDrawing">
      <xdr:col>28</xdr:col>
      <xdr:colOff>114300</xdr:colOff>
      <xdr:row>59</xdr:row>
      <xdr:rowOff>43180</xdr:rowOff>
    </xdr:to>
    <xdr:cxnSp macro="">
      <xdr:nvCxnSpPr>
        <xdr:cNvPr id="100" name="直線コネクタ 99"/>
        <xdr:cNvCxnSpPr/>
      </xdr:nvCxnSpPr>
      <xdr:spPr>
        <a:xfrm>
          <a:off x="670560" y="9790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72390</xdr:rowOff>
    </xdr:from>
    <xdr:ext cx="245745" cy="250825"/>
    <xdr:sp macro="" textlink="">
      <xdr:nvSpPr>
        <xdr:cNvPr id="101" name="テキスト ボックス 100"/>
        <xdr:cNvSpPr txBox="1"/>
      </xdr:nvSpPr>
      <xdr:spPr>
        <a:xfrm>
          <a:off x="467360" y="965454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102" name="直線コネクタ 101"/>
        <xdr:cNvCxnSpPr/>
      </xdr:nvCxnSpPr>
      <xdr:spPr>
        <a:xfrm>
          <a:off x="670560" y="9422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34925</xdr:rowOff>
    </xdr:from>
    <xdr:ext cx="594995" cy="250825"/>
    <xdr:sp macro="" textlink="">
      <xdr:nvSpPr>
        <xdr:cNvPr id="103" name="テキスト ボックス 102"/>
        <xdr:cNvSpPr txBox="1"/>
      </xdr:nvSpPr>
      <xdr:spPr>
        <a:xfrm>
          <a:off x="166370" y="9286875"/>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136525</xdr:rowOff>
    </xdr:from>
    <xdr:to xmlns:xdr="http://schemas.openxmlformats.org/drawingml/2006/spreadsheetDrawing">
      <xdr:col>28</xdr:col>
      <xdr:colOff>114300</xdr:colOff>
      <xdr:row>54</xdr:row>
      <xdr:rowOff>136525</xdr:rowOff>
    </xdr:to>
    <xdr:cxnSp macro="">
      <xdr:nvCxnSpPr>
        <xdr:cNvPr id="104" name="直線コネクタ 103"/>
        <xdr:cNvCxnSpPr/>
      </xdr:nvCxnSpPr>
      <xdr:spPr>
        <a:xfrm>
          <a:off x="670560" y="9058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165100</xdr:rowOff>
    </xdr:from>
    <xdr:ext cx="594995" cy="250190"/>
    <xdr:sp macro="" textlink="">
      <xdr:nvSpPr>
        <xdr:cNvPr id="105" name="テキスト ボックス 104"/>
        <xdr:cNvSpPr txBox="1"/>
      </xdr:nvSpPr>
      <xdr:spPr>
        <a:xfrm>
          <a:off x="166370" y="892175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99060</xdr:rowOff>
    </xdr:from>
    <xdr:to xmlns:xdr="http://schemas.openxmlformats.org/drawingml/2006/spreadsheetDrawing">
      <xdr:col>28</xdr:col>
      <xdr:colOff>114300</xdr:colOff>
      <xdr:row>52</xdr:row>
      <xdr:rowOff>99060</xdr:rowOff>
    </xdr:to>
    <xdr:cxnSp macro="">
      <xdr:nvCxnSpPr>
        <xdr:cNvPr id="106" name="直線コネクタ 105"/>
        <xdr:cNvCxnSpPr/>
      </xdr:nvCxnSpPr>
      <xdr:spPr>
        <a:xfrm>
          <a:off x="670560" y="8690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128270</xdr:rowOff>
    </xdr:from>
    <xdr:ext cx="594995" cy="250190"/>
    <xdr:sp macro="" textlink="">
      <xdr:nvSpPr>
        <xdr:cNvPr id="107" name="テキスト ボックス 106"/>
        <xdr:cNvSpPr txBox="1"/>
      </xdr:nvSpPr>
      <xdr:spPr>
        <a:xfrm>
          <a:off x="166370" y="855472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61595</xdr:rowOff>
    </xdr:from>
    <xdr:to xmlns:xdr="http://schemas.openxmlformats.org/drawingml/2006/spreadsheetDrawing">
      <xdr:col>28</xdr:col>
      <xdr:colOff>114300</xdr:colOff>
      <xdr:row>50</xdr:row>
      <xdr:rowOff>61595</xdr:rowOff>
    </xdr:to>
    <xdr:cxnSp macro="">
      <xdr:nvCxnSpPr>
        <xdr:cNvPr id="108" name="直線コネクタ 107"/>
        <xdr:cNvCxnSpPr/>
      </xdr:nvCxnSpPr>
      <xdr:spPr>
        <a:xfrm>
          <a:off x="670560" y="8322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90805</xdr:rowOff>
    </xdr:from>
    <xdr:ext cx="594995" cy="250190"/>
    <xdr:sp macro="" textlink="">
      <xdr:nvSpPr>
        <xdr:cNvPr id="109" name="テキスト ボックス 108"/>
        <xdr:cNvSpPr txBox="1"/>
      </xdr:nvSpPr>
      <xdr:spPr>
        <a:xfrm>
          <a:off x="166370" y="8187055"/>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0" name="直線コネクタ 109"/>
        <xdr:cNvCxnSpPr/>
      </xdr:nvCxnSpPr>
      <xdr:spPr>
        <a:xfrm>
          <a:off x="670560" y="7955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53340</xdr:rowOff>
    </xdr:from>
    <xdr:ext cx="594995" cy="249555"/>
    <xdr:sp macro="" textlink="">
      <xdr:nvSpPr>
        <xdr:cNvPr id="111" name="テキスト ボックス 110"/>
        <xdr:cNvSpPr txBox="1"/>
      </xdr:nvSpPr>
      <xdr:spPr>
        <a:xfrm>
          <a:off x="166370" y="7819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112" name="総務費グラフ枠"/>
        <xdr:cNvSpPr/>
      </xdr:nvSpPr>
      <xdr:spPr>
        <a:xfrm>
          <a:off x="670560" y="7955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67945</xdr:rowOff>
    </xdr:from>
    <xdr:to xmlns:xdr="http://schemas.openxmlformats.org/drawingml/2006/spreadsheetDrawing">
      <xdr:col>24</xdr:col>
      <xdr:colOff>62865</xdr:colOff>
      <xdr:row>58</xdr:row>
      <xdr:rowOff>34925</xdr:rowOff>
    </xdr:to>
    <xdr:cxnSp macro="">
      <xdr:nvCxnSpPr>
        <xdr:cNvPr id="113" name="直線コネクタ 112"/>
        <xdr:cNvCxnSpPr/>
      </xdr:nvCxnSpPr>
      <xdr:spPr>
        <a:xfrm flipV="1">
          <a:off x="4084955" y="8494395"/>
          <a:ext cx="1270" cy="1122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38735</xdr:rowOff>
    </xdr:from>
    <xdr:ext cx="534670" cy="253365"/>
    <xdr:sp macro="" textlink="">
      <xdr:nvSpPr>
        <xdr:cNvPr id="114" name="総務費最小値テキスト"/>
        <xdr:cNvSpPr txBox="1"/>
      </xdr:nvSpPr>
      <xdr:spPr>
        <a:xfrm>
          <a:off x="4137660" y="96208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34925</xdr:rowOff>
    </xdr:from>
    <xdr:to xmlns:xdr="http://schemas.openxmlformats.org/drawingml/2006/spreadsheetDrawing">
      <xdr:col>24</xdr:col>
      <xdr:colOff>152400</xdr:colOff>
      <xdr:row>58</xdr:row>
      <xdr:rowOff>34925</xdr:rowOff>
    </xdr:to>
    <xdr:cxnSp macro="">
      <xdr:nvCxnSpPr>
        <xdr:cNvPr id="115" name="直線コネクタ 114"/>
        <xdr:cNvCxnSpPr/>
      </xdr:nvCxnSpPr>
      <xdr:spPr>
        <a:xfrm>
          <a:off x="4020820" y="96170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15875</xdr:rowOff>
    </xdr:from>
    <xdr:ext cx="598805" cy="250825"/>
    <xdr:sp macro="" textlink="">
      <xdr:nvSpPr>
        <xdr:cNvPr id="116" name="総務費最大値テキスト"/>
        <xdr:cNvSpPr txBox="1"/>
      </xdr:nvSpPr>
      <xdr:spPr>
        <a:xfrm>
          <a:off x="4137660" y="827722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353,427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67945</xdr:rowOff>
    </xdr:from>
    <xdr:to xmlns:xdr="http://schemas.openxmlformats.org/drawingml/2006/spreadsheetDrawing">
      <xdr:col>24</xdr:col>
      <xdr:colOff>152400</xdr:colOff>
      <xdr:row>51</xdr:row>
      <xdr:rowOff>67945</xdr:rowOff>
    </xdr:to>
    <xdr:cxnSp macro="">
      <xdr:nvCxnSpPr>
        <xdr:cNvPr id="117" name="直線コネクタ 116"/>
        <xdr:cNvCxnSpPr/>
      </xdr:nvCxnSpPr>
      <xdr:spPr>
        <a:xfrm>
          <a:off x="4020820" y="84943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167640</xdr:colOff>
      <xdr:row>57</xdr:row>
      <xdr:rowOff>116840</xdr:rowOff>
    </xdr:from>
    <xdr:to xmlns:xdr="http://schemas.openxmlformats.org/drawingml/2006/spreadsheetDrawing">
      <xdr:col>24</xdr:col>
      <xdr:colOff>63500</xdr:colOff>
      <xdr:row>57</xdr:row>
      <xdr:rowOff>142875</xdr:rowOff>
    </xdr:to>
    <xdr:cxnSp macro="">
      <xdr:nvCxnSpPr>
        <xdr:cNvPr id="118" name="直線コネクタ 117"/>
        <xdr:cNvCxnSpPr/>
      </xdr:nvCxnSpPr>
      <xdr:spPr>
        <a:xfrm flipV="1">
          <a:off x="3352800" y="9533890"/>
          <a:ext cx="73406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138430</xdr:rowOff>
    </xdr:from>
    <xdr:ext cx="598805" cy="253365"/>
    <xdr:sp macro="" textlink="">
      <xdr:nvSpPr>
        <xdr:cNvPr id="119" name="総務費平均値テキスト"/>
        <xdr:cNvSpPr txBox="1"/>
      </xdr:nvSpPr>
      <xdr:spPr>
        <a:xfrm>
          <a:off x="4137660" y="922528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116205</xdr:rowOff>
    </xdr:from>
    <xdr:to xmlns:xdr="http://schemas.openxmlformats.org/drawingml/2006/spreadsheetDrawing">
      <xdr:col>24</xdr:col>
      <xdr:colOff>114300</xdr:colOff>
      <xdr:row>57</xdr:row>
      <xdr:rowOff>48260</xdr:rowOff>
    </xdr:to>
    <xdr:sp macro="" textlink="">
      <xdr:nvSpPr>
        <xdr:cNvPr id="120" name="フローチャート: 判断 119"/>
        <xdr:cNvSpPr/>
      </xdr:nvSpPr>
      <xdr:spPr>
        <a:xfrm>
          <a:off x="4036060" y="93681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142875</xdr:rowOff>
    </xdr:from>
    <xdr:to xmlns:xdr="http://schemas.openxmlformats.org/drawingml/2006/spreadsheetDrawing">
      <xdr:col>19</xdr:col>
      <xdr:colOff>167640</xdr:colOff>
      <xdr:row>57</xdr:row>
      <xdr:rowOff>145415</xdr:rowOff>
    </xdr:to>
    <xdr:cxnSp macro="">
      <xdr:nvCxnSpPr>
        <xdr:cNvPr id="121" name="直線コネクタ 120"/>
        <xdr:cNvCxnSpPr/>
      </xdr:nvCxnSpPr>
      <xdr:spPr>
        <a:xfrm flipV="1">
          <a:off x="2565400" y="9559925"/>
          <a:ext cx="7874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149225</xdr:rowOff>
    </xdr:from>
    <xdr:to xmlns:xdr="http://schemas.openxmlformats.org/drawingml/2006/spreadsheetDrawing">
      <xdr:col>20</xdr:col>
      <xdr:colOff>38100</xdr:colOff>
      <xdr:row>57</xdr:row>
      <xdr:rowOff>80010</xdr:rowOff>
    </xdr:to>
    <xdr:sp macro="" textlink="">
      <xdr:nvSpPr>
        <xdr:cNvPr id="122" name="フローチャート: 判断 121"/>
        <xdr:cNvSpPr/>
      </xdr:nvSpPr>
      <xdr:spPr>
        <a:xfrm>
          <a:off x="3312160" y="9401175"/>
          <a:ext cx="7874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95885</xdr:rowOff>
    </xdr:from>
    <xdr:ext cx="530860" cy="252095"/>
    <xdr:sp macro="" textlink="">
      <xdr:nvSpPr>
        <xdr:cNvPr id="123" name="テキスト ボックス 122"/>
        <xdr:cNvSpPr txBox="1"/>
      </xdr:nvSpPr>
      <xdr:spPr>
        <a:xfrm>
          <a:off x="3118485" y="9182735"/>
          <a:ext cx="530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123190</xdr:rowOff>
    </xdr:from>
    <xdr:to xmlns:xdr="http://schemas.openxmlformats.org/drawingml/2006/spreadsheetDrawing">
      <xdr:col>15</xdr:col>
      <xdr:colOff>50800</xdr:colOff>
      <xdr:row>57</xdr:row>
      <xdr:rowOff>145415</xdr:rowOff>
    </xdr:to>
    <xdr:cxnSp macro="">
      <xdr:nvCxnSpPr>
        <xdr:cNvPr id="124" name="直線コネクタ 123"/>
        <xdr:cNvCxnSpPr/>
      </xdr:nvCxnSpPr>
      <xdr:spPr>
        <a:xfrm>
          <a:off x="1790700" y="9540240"/>
          <a:ext cx="7747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149225</xdr:rowOff>
    </xdr:from>
    <xdr:to xmlns:xdr="http://schemas.openxmlformats.org/drawingml/2006/spreadsheetDrawing">
      <xdr:col>15</xdr:col>
      <xdr:colOff>101600</xdr:colOff>
      <xdr:row>57</xdr:row>
      <xdr:rowOff>80010</xdr:rowOff>
    </xdr:to>
    <xdr:sp macro="" textlink="">
      <xdr:nvSpPr>
        <xdr:cNvPr id="125" name="フローチャート: 判断 124"/>
        <xdr:cNvSpPr/>
      </xdr:nvSpPr>
      <xdr:spPr>
        <a:xfrm>
          <a:off x="2514600" y="94011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95885</xdr:rowOff>
    </xdr:from>
    <xdr:ext cx="531495" cy="252095"/>
    <xdr:sp macro="" textlink="">
      <xdr:nvSpPr>
        <xdr:cNvPr id="126" name="テキスト ボックス 125"/>
        <xdr:cNvSpPr txBox="1"/>
      </xdr:nvSpPr>
      <xdr:spPr>
        <a:xfrm>
          <a:off x="2343785" y="918273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167640</xdr:colOff>
      <xdr:row>55</xdr:row>
      <xdr:rowOff>116205</xdr:rowOff>
    </xdr:from>
    <xdr:to xmlns:xdr="http://schemas.openxmlformats.org/drawingml/2006/spreadsheetDrawing">
      <xdr:col>10</xdr:col>
      <xdr:colOff>114300</xdr:colOff>
      <xdr:row>57</xdr:row>
      <xdr:rowOff>123190</xdr:rowOff>
    </xdr:to>
    <xdr:cxnSp macro="">
      <xdr:nvCxnSpPr>
        <xdr:cNvPr id="127" name="直線コネクタ 126"/>
        <xdr:cNvCxnSpPr/>
      </xdr:nvCxnSpPr>
      <xdr:spPr>
        <a:xfrm>
          <a:off x="1005840" y="9203055"/>
          <a:ext cx="784860" cy="337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162560</xdr:rowOff>
    </xdr:from>
    <xdr:to xmlns:xdr="http://schemas.openxmlformats.org/drawingml/2006/spreadsheetDrawing">
      <xdr:col>10</xdr:col>
      <xdr:colOff>165100</xdr:colOff>
      <xdr:row>57</xdr:row>
      <xdr:rowOff>94615</xdr:rowOff>
    </xdr:to>
    <xdr:sp macro="" textlink="">
      <xdr:nvSpPr>
        <xdr:cNvPr id="128" name="フローチャート: 判断 127"/>
        <xdr:cNvSpPr/>
      </xdr:nvSpPr>
      <xdr:spPr>
        <a:xfrm>
          <a:off x="1739900" y="94145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110490</xdr:rowOff>
    </xdr:from>
    <xdr:ext cx="534670" cy="253365"/>
    <xdr:sp macro="" textlink="">
      <xdr:nvSpPr>
        <xdr:cNvPr id="129" name="テキスト ボックス 128"/>
        <xdr:cNvSpPr txBox="1"/>
      </xdr:nvSpPr>
      <xdr:spPr>
        <a:xfrm>
          <a:off x="1546225" y="91973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54</xdr:row>
      <xdr:rowOff>136525</xdr:rowOff>
    </xdr:from>
    <xdr:to xmlns:xdr="http://schemas.openxmlformats.org/drawingml/2006/spreadsheetDrawing">
      <xdr:col>6</xdr:col>
      <xdr:colOff>38100</xdr:colOff>
      <xdr:row>55</xdr:row>
      <xdr:rowOff>68580</xdr:rowOff>
    </xdr:to>
    <xdr:sp macro="" textlink="">
      <xdr:nvSpPr>
        <xdr:cNvPr id="130" name="フローチャート: 判断 129"/>
        <xdr:cNvSpPr/>
      </xdr:nvSpPr>
      <xdr:spPr>
        <a:xfrm>
          <a:off x="965200" y="905827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84455</xdr:rowOff>
    </xdr:from>
    <xdr:ext cx="595630" cy="249555"/>
    <xdr:sp macro="" textlink="">
      <xdr:nvSpPr>
        <xdr:cNvPr id="131" name="テキスト ボックス 130"/>
        <xdr:cNvSpPr txBox="1"/>
      </xdr:nvSpPr>
      <xdr:spPr>
        <a:xfrm>
          <a:off x="739140" y="884110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macro="" textlink="">
      <xdr:nvSpPr>
        <xdr:cNvPr id="132" name="テキスト ボックス 131"/>
        <xdr:cNvSpPr txBox="1"/>
      </xdr:nvSpPr>
      <xdr:spPr>
        <a:xfrm>
          <a:off x="391922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167640</xdr:colOff>
      <xdr:row>61</xdr:row>
      <xdr:rowOff>78105</xdr:rowOff>
    </xdr:from>
    <xdr:ext cx="762000" cy="253365"/>
    <xdr:sp macro="" textlink="">
      <xdr:nvSpPr>
        <xdr:cNvPr id="133" name="テキスト ボックス 132"/>
        <xdr:cNvSpPr txBox="1"/>
      </xdr:nvSpPr>
      <xdr:spPr>
        <a:xfrm>
          <a:off x="31851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58825" cy="253365"/>
    <xdr:sp macro="" textlink="">
      <xdr:nvSpPr>
        <xdr:cNvPr id="134" name="テキスト ボックス 133"/>
        <xdr:cNvSpPr txBox="1"/>
      </xdr:nvSpPr>
      <xdr:spPr>
        <a:xfrm>
          <a:off x="239776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2000" cy="253365"/>
    <xdr:sp macro="" textlink="">
      <xdr:nvSpPr>
        <xdr:cNvPr id="135" name="テキスト ボックス 134"/>
        <xdr:cNvSpPr txBox="1"/>
      </xdr:nvSpPr>
      <xdr:spPr>
        <a:xfrm>
          <a:off x="16230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167640</xdr:colOff>
      <xdr:row>61</xdr:row>
      <xdr:rowOff>78105</xdr:rowOff>
    </xdr:from>
    <xdr:ext cx="762000" cy="253365"/>
    <xdr:sp macro="" textlink="">
      <xdr:nvSpPr>
        <xdr:cNvPr id="136" name="テキスト ボックス 135"/>
        <xdr:cNvSpPr txBox="1"/>
      </xdr:nvSpPr>
      <xdr:spPr>
        <a:xfrm>
          <a:off x="8382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67310</xdr:rowOff>
    </xdr:from>
    <xdr:to xmlns:xdr="http://schemas.openxmlformats.org/drawingml/2006/spreadsheetDrawing">
      <xdr:col>24</xdr:col>
      <xdr:colOff>114300</xdr:colOff>
      <xdr:row>57</xdr:row>
      <xdr:rowOff>165100</xdr:rowOff>
    </xdr:to>
    <xdr:sp macro="" textlink="">
      <xdr:nvSpPr>
        <xdr:cNvPr id="137" name="楕円 136"/>
        <xdr:cNvSpPr/>
      </xdr:nvSpPr>
      <xdr:spPr>
        <a:xfrm>
          <a:off x="4036060" y="9484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151130</xdr:rowOff>
    </xdr:from>
    <xdr:ext cx="534670" cy="252095"/>
    <xdr:sp macro="" textlink="">
      <xdr:nvSpPr>
        <xdr:cNvPr id="138" name="総務費該当値テキスト"/>
        <xdr:cNvSpPr txBox="1"/>
      </xdr:nvSpPr>
      <xdr:spPr>
        <a:xfrm>
          <a:off x="4137660" y="940308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93345</xdr:rowOff>
    </xdr:from>
    <xdr:to xmlns:xdr="http://schemas.openxmlformats.org/drawingml/2006/spreadsheetDrawing">
      <xdr:col>20</xdr:col>
      <xdr:colOff>38100</xdr:colOff>
      <xdr:row>58</xdr:row>
      <xdr:rowOff>24765</xdr:rowOff>
    </xdr:to>
    <xdr:sp macro="" textlink="">
      <xdr:nvSpPr>
        <xdr:cNvPr id="139" name="楕円 138"/>
        <xdr:cNvSpPr/>
      </xdr:nvSpPr>
      <xdr:spPr>
        <a:xfrm>
          <a:off x="3312160" y="951039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17145</xdr:rowOff>
    </xdr:from>
    <xdr:ext cx="530860" cy="250190"/>
    <xdr:sp macro="" textlink="">
      <xdr:nvSpPr>
        <xdr:cNvPr id="140" name="テキスト ボックス 139"/>
        <xdr:cNvSpPr txBox="1"/>
      </xdr:nvSpPr>
      <xdr:spPr>
        <a:xfrm>
          <a:off x="3118485" y="9599295"/>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95250</xdr:rowOff>
    </xdr:from>
    <xdr:to xmlns:xdr="http://schemas.openxmlformats.org/drawingml/2006/spreadsheetDrawing">
      <xdr:col>15</xdr:col>
      <xdr:colOff>101600</xdr:colOff>
      <xdr:row>58</xdr:row>
      <xdr:rowOff>27305</xdr:rowOff>
    </xdr:to>
    <xdr:sp macro="" textlink="">
      <xdr:nvSpPr>
        <xdr:cNvPr id="141" name="楕円 140"/>
        <xdr:cNvSpPr/>
      </xdr:nvSpPr>
      <xdr:spPr>
        <a:xfrm>
          <a:off x="2514600" y="951230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19050</xdr:rowOff>
    </xdr:from>
    <xdr:ext cx="531495" cy="252095"/>
    <xdr:sp macro="" textlink="">
      <xdr:nvSpPr>
        <xdr:cNvPr id="142" name="テキスト ボックス 141"/>
        <xdr:cNvSpPr txBox="1"/>
      </xdr:nvSpPr>
      <xdr:spPr>
        <a:xfrm>
          <a:off x="2343785" y="960120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73025</xdr:rowOff>
    </xdr:from>
    <xdr:to xmlns:xdr="http://schemas.openxmlformats.org/drawingml/2006/spreadsheetDrawing">
      <xdr:col>10</xdr:col>
      <xdr:colOff>165100</xdr:colOff>
      <xdr:row>58</xdr:row>
      <xdr:rowOff>5080</xdr:rowOff>
    </xdr:to>
    <xdr:sp macro="" textlink="">
      <xdr:nvSpPr>
        <xdr:cNvPr id="143" name="楕円 142"/>
        <xdr:cNvSpPr/>
      </xdr:nvSpPr>
      <xdr:spPr>
        <a:xfrm>
          <a:off x="1739900" y="94900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163830</xdr:rowOff>
    </xdr:from>
    <xdr:ext cx="534670" cy="249555"/>
    <xdr:sp macro="" textlink="">
      <xdr:nvSpPr>
        <xdr:cNvPr id="144" name="テキスト ボックス 143"/>
        <xdr:cNvSpPr txBox="1"/>
      </xdr:nvSpPr>
      <xdr:spPr>
        <a:xfrm>
          <a:off x="1546225" y="958088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66675</xdr:rowOff>
    </xdr:from>
    <xdr:to xmlns:xdr="http://schemas.openxmlformats.org/drawingml/2006/spreadsheetDrawing">
      <xdr:col>6</xdr:col>
      <xdr:colOff>38100</xdr:colOff>
      <xdr:row>55</xdr:row>
      <xdr:rowOff>165100</xdr:rowOff>
    </xdr:to>
    <xdr:sp macro="" textlink="">
      <xdr:nvSpPr>
        <xdr:cNvPr id="145" name="楕円 144"/>
        <xdr:cNvSpPr/>
      </xdr:nvSpPr>
      <xdr:spPr>
        <a:xfrm>
          <a:off x="965200" y="9153525"/>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156845</xdr:rowOff>
    </xdr:from>
    <xdr:ext cx="595630" cy="252730"/>
    <xdr:sp macro="" textlink="">
      <xdr:nvSpPr>
        <xdr:cNvPr id="146" name="テキスト ボックス 145"/>
        <xdr:cNvSpPr txBox="1"/>
      </xdr:nvSpPr>
      <xdr:spPr>
        <a:xfrm>
          <a:off x="739140" y="924369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macro="" textlink="">
      <xdr:nvSpPr>
        <xdr:cNvPr id="147" name="正方形/長方形 146"/>
        <xdr:cNvSpPr/>
      </xdr:nvSpPr>
      <xdr:spPr>
        <a:xfrm>
          <a:off x="670560" y="10463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macro="" textlink="">
      <xdr:nvSpPr>
        <xdr:cNvPr id="148" name="正方形/長方形 147"/>
        <xdr:cNvSpPr/>
      </xdr:nvSpPr>
      <xdr:spPr>
        <a:xfrm>
          <a:off x="79756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79756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macro="" textlink="">
      <xdr:nvSpPr>
        <xdr:cNvPr id="150" name="正方形/長方形 149"/>
        <xdr:cNvSpPr/>
      </xdr:nvSpPr>
      <xdr:spPr>
        <a:xfrm>
          <a:off x="16764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6764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macro="" textlink="">
      <xdr:nvSpPr>
        <xdr:cNvPr id="152" name="正方形/長方形 151"/>
        <xdr:cNvSpPr/>
      </xdr:nvSpPr>
      <xdr:spPr>
        <a:xfrm>
          <a:off x="26822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6822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54" name="正方形/長方形 153"/>
        <xdr:cNvSpPr/>
      </xdr:nvSpPr>
      <xdr:spPr>
        <a:xfrm>
          <a:off x="670560" y="11257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6710" cy="219710"/>
    <xdr:sp macro="" textlink="">
      <xdr:nvSpPr>
        <xdr:cNvPr id="155" name="テキスト ボックス 154"/>
        <xdr:cNvSpPr txBox="1"/>
      </xdr:nvSpPr>
      <xdr:spPr>
        <a:xfrm>
          <a:off x="655320" y="11073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56" name="直線コネクタ 155"/>
        <xdr:cNvCxnSpPr/>
      </xdr:nvCxnSpPr>
      <xdr:spPr>
        <a:xfrm>
          <a:off x="670560" y="13460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109220</xdr:rowOff>
    </xdr:from>
    <xdr:ext cx="594995" cy="250190"/>
    <xdr:sp macro="" textlink="">
      <xdr:nvSpPr>
        <xdr:cNvPr id="157" name="テキスト ボックス 156"/>
        <xdr:cNvSpPr txBox="1"/>
      </xdr:nvSpPr>
      <xdr:spPr>
        <a:xfrm>
          <a:off x="166370" y="1332357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96520</xdr:rowOff>
    </xdr:from>
    <xdr:to xmlns:xdr="http://schemas.openxmlformats.org/drawingml/2006/spreadsheetDrawing">
      <xdr:col>28</xdr:col>
      <xdr:colOff>114300</xdr:colOff>
      <xdr:row>79</xdr:row>
      <xdr:rowOff>96520</xdr:rowOff>
    </xdr:to>
    <xdr:cxnSp macro="">
      <xdr:nvCxnSpPr>
        <xdr:cNvPr id="158" name="直線コネクタ 157"/>
        <xdr:cNvCxnSpPr/>
      </xdr:nvCxnSpPr>
      <xdr:spPr>
        <a:xfrm>
          <a:off x="670560" y="131457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125730</xdr:rowOff>
    </xdr:from>
    <xdr:ext cx="594995" cy="250190"/>
    <xdr:sp macro="" textlink="">
      <xdr:nvSpPr>
        <xdr:cNvPr id="159" name="テキスト ボックス 158"/>
        <xdr:cNvSpPr txBox="1"/>
      </xdr:nvSpPr>
      <xdr:spPr>
        <a:xfrm>
          <a:off x="166370" y="1300988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112395</xdr:rowOff>
    </xdr:from>
    <xdr:to xmlns:xdr="http://schemas.openxmlformats.org/drawingml/2006/spreadsheetDrawing">
      <xdr:col>28</xdr:col>
      <xdr:colOff>114300</xdr:colOff>
      <xdr:row>77</xdr:row>
      <xdr:rowOff>112395</xdr:rowOff>
    </xdr:to>
    <xdr:cxnSp macro="">
      <xdr:nvCxnSpPr>
        <xdr:cNvPr id="160" name="直線コネクタ 159"/>
        <xdr:cNvCxnSpPr/>
      </xdr:nvCxnSpPr>
      <xdr:spPr>
        <a:xfrm>
          <a:off x="670560" y="128314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140970</xdr:rowOff>
    </xdr:from>
    <xdr:ext cx="594995" cy="250190"/>
    <xdr:sp macro="" textlink="">
      <xdr:nvSpPr>
        <xdr:cNvPr id="161" name="テキスト ボックス 160"/>
        <xdr:cNvSpPr txBox="1"/>
      </xdr:nvSpPr>
      <xdr:spPr>
        <a:xfrm>
          <a:off x="166370" y="1269492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128905</xdr:rowOff>
    </xdr:from>
    <xdr:to xmlns:xdr="http://schemas.openxmlformats.org/drawingml/2006/spreadsheetDrawing">
      <xdr:col>28</xdr:col>
      <xdr:colOff>114300</xdr:colOff>
      <xdr:row>75</xdr:row>
      <xdr:rowOff>128905</xdr:rowOff>
    </xdr:to>
    <xdr:cxnSp macro="">
      <xdr:nvCxnSpPr>
        <xdr:cNvPr id="162" name="直線コネクタ 161"/>
        <xdr:cNvCxnSpPr/>
      </xdr:nvCxnSpPr>
      <xdr:spPr>
        <a:xfrm>
          <a:off x="670560" y="125177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156845</xdr:rowOff>
    </xdr:from>
    <xdr:ext cx="594995" cy="252730"/>
    <xdr:sp macro="" textlink="">
      <xdr:nvSpPr>
        <xdr:cNvPr id="163" name="テキスト ボックス 162"/>
        <xdr:cNvSpPr txBox="1"/>
      </xdr:nvSpPr>
      <xdr:spPr>
        <a:xfrm>
          <a:off x="166370" y="12380595"/>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144780</xdr:rowOff>
    </xdr:from>
    <xdr:to xmlns:xdr="http://schemas.openxmlformats.org/drawingml/2006/spreadsheetDrawing">
      <xdr:col>28</xdr:col>
      <xdr:colOff>114300</xdr:colOff>
      <xdr:row>73</xdr:row>
      <xdr:rowOff>144780</xdr:rowOff>
    </xdr:to>
    <xdr:cxnSp macro="">
      <xdr:nvCxnSpPr>
        <xdr:cNvPr id="164" name="直線コネクタ 163"/>
        <xdr:cNvCxnSpPr/>
      </xdr:nvCxnSpPr>
      <xdr:spPr>
        <a:xfrm>
          <a:off x="670560" y="12203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5715</xdr:rowOff>
    </xdr:from>
    <xdr:ext cx="594995" cy="252730"/>
    <xdr:sp macro="" textlink="">
      <xdr:nvSpPr>
        <xdr:cNvPr id="165" name="テキスト ボックス 164"/>
        <xdr:cNvSpPr txBox="1"/>
      </xdr:nvSpPr>
      <xdr:spPr>
        <a:xfrm>
          <a:off x="166370" y="12064365"/>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161290</xdr:rowOff>
    </xdr:from>
    <xdr:to xmlns:xdr="http://schemas.openxmlformats.org/drawingml/2006/spreadsheetDrawing">
      <xdr:col>28</xdr:col>
      <xdr:colOff>114300</xdr:colOff>
      <xdr:row>71</xdr:row>
      <xdr:rowOff>161290</xdr:rowOff>
    </xdr:to>
    <xdr:cxnSp macro="">
      <xdr:nvCxnSpPr>
        <xdr:cNvPr id="166" name="直線コネクタ 165"/>
        <xdr:cNvCxnSpPr/>
      </xdr:nvCxnSpPr>
      <xdr:spPr>
        <a:xfrm>
          <a:off x="670560" y="118897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21590</xdr:rowOff>
    </xdr:from>
    <xdr:ext cx="594995" cy="252095"/>
    <xdr:sp macro="" textlink="">
      <xdr:nvSpPr>
        <xdr:cNvPr id="167" name="テキスト ボックス 166"/>
        <xdr:cNvSpPr txBox="1"/>
      </xdr:nvSpPr>
      <xdr:spPr>
        <a:xfrm>
          <a:off x="166370" y="11750040"/>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8255</xdr:rowOff>
    </xdr:from>
    <xdr:to xmlns:xdr="http://schemas.openxmlformats.org/drawingml/2006/spreadsheetDrawing">
      <xdr:col>28</xdr:col>
      <xdr:colOff>114300</xdr:colOff>
      <xdr:row>70</xdr:row>
      <xdr:rowOff>8255</xdr:rowOff>
    </xdr:to>
    <xdr:cxnSp macro="">
      <xdr:nvCxnSpPr>
        <xdr:cNvPr id="168" name="直線コネクタ 167"/>
        <xdr:cNvCxnSpPr/>
      </xdr:nvCxnSpPr>
      <xdr:spPr>
        <a:xfrm>
          <a:off x="670560" y="1157160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37465</xdr:rowOff>
    </xdr:from>
    <xdr:ext cx="594995" cy="253365"/>
    <xdr:sp macro="" textlink="">
      <xdr:nvSpPr>
        <xdr:cNvPr id="169" name="テキスト ボックス 168"/>
        <xdr:cNvSpPr txBox="1"/>
      </xdr:nvSpPr>
      <xdr:spPr>
        <a:xfrm>
          <a:off x="166370" y="114357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70" name="直線コネクタ 169"/>
        <xdr:cNvCxnSpPr/>
      </xdr:nvCxnSpPr>
      <xdr:spPr>
        <a:xfrm>
          <a:off x="670560" y="11257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53340</xdr:rowOff>
    </xdr:from>
    <xdr:ext cx="594995" cy="249555"/>
    <xdr:sp macro="" textlink="">
      <xdr:nvSpPr>
        <xdr:cNvPr id="171" name="テキスト ボックス 170"/>
        <xdr:cNvSpPr txBox="1"/>
      </xdr:nvSpPr>
      <xdr:spPr>
        <a:xfrm>
          <a:off x="166370" y="11121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72" name="民生費グラフ枠"/>
        <xdr:cNvSpPr/>
      </xdr:nvSpPr>
      <xdr:spPr>
        <a:xfrm>
          <a:off x="670560" y="11257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47625</xdr:rowOff>
    </xdr:from>
    <xdr:to xmlns:xdr="http://schemas.openxmlformats.org/drawingml/2006/spreadsheetDrawing">
      <xdr:col>24</xdr:col>
      <xdr:colOff>62865</xdr:colOff>
      <xdr:row>79</xdr:row>
      <xdr:rowOff>59055</xdr:rowOff>
    </xdr:to>
    <xdr:cxnSp macro="">
      <xdr:nvCxnSpPr>
        <xdr:cNvPr id="173" name="直線コネクタ 172"/>
        <xdr:cNvCxnSpPr/>
      </xdr:nvCxnSpPr>
      <xdr:spPr>
        <a:xfrm flipV="1">
          <a:off x="4084955" y="11776075"/>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62230</xdr:rowOff>
    </xdr:from>
    <xdr:ext cx="598805" cy="252095"/>
    <xdr:sp macro="" textlink="">
      <xdr:nvSpPr>
        <xdr:cNvPr id="174" name="民生費最小値テキスト"/>
        <xdr:cNvSpPr txBox="1"/>
      </xdr:nvSpPr>
      <xdr:spPr>
        <a:xfrm>
          <a:off x="4137660" y="1311148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59055</xdr:rowOff>
    </xdr:from>
    <xdr:to xmlns:xdr="http://schemas.openxmlformats.org/drawingml/2006/spreadsheetDrawing">
      <xdr:col>24</xdr:col>
      <xdr:colOff>152400</xdr:colOff>
      <xdr:row>79</xdr:row>
      <xdr:rowOff>59055</xdr:rowOff>
    </xdr:to>
    <xdr:cxnSp macro="">
      <xdr:nvCxnSpPr>
        <xdr:cNvPr id="175" name="直線コネクタ 174"/>
        <xdr:cNvCxnSpPr/>
      </xdr:nvCxnSpPr>
      <xdr:spPr>
        <a:xfrm>
          <a:off x="4020820" y="131083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162560</xdr:rowOff>
    </xdr:from>
    <xdr:ext cx="598805" cy="249555"/>
    <xdr:sp macro="" textlink="">
      <xdr:nvSpPr>
        <xdr:cNvPr id="176" name="民生費最大値テキスト"/>
        <xdr:cNvSpPr txBox="1"/>
      </xdr:nvSpPr>
      <xdr:spPr>
        <a:xfrm>
          <a:off x="4137660" y="1156081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280,675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47625</xdr:rowOff>
    </xdr:from>
    <xdr:to xmlns:xdr="http://schemas.openxmlformats.org/drawingml/2006/spreadsheetDrawing">
      <xdr:col>24</xdr:col>
      <xdr:colOff>152400</xdr:colOff>
      <xdr:row>71</xdr:row>
      <xdr:rowOff>47625</xdr:rowOff>
    </xdr:to>
    <xdr:cxnSp macro="">
      <xdr:nvCxnSpPr>
        <xdr:cNvPr id="177" name="直線コネクタ 176"/>
        <xdr:cNvCxnSpPr/>
      </xdr:nvCxnSpPr>
      <xdr:spPr>
        <a:xfrm>
          <a:off x="4020820" y="117760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167640</xdr:colOff>
      <xdr:row>75</xdr:row>
      <xdr:rowOff>118110</xdr:rowOff>
    </xdr:from>
    <xdr:to xmlns:xdr="http://schemas.openxmlformats.org/drawingml/2006/spreadsheetDrawing">
      <xdr:col>24</xdr:col>
      <xdr:colOff>63500</xdr:colOff>
      <xdr:row>76</xdr:row>
      <xdr:rowOff>121920</xdr:rowOff>
    </xdr:to>
    <xdr:cxnSp macro="">
      <xdr:nvCxnSpPr>
        <xdr:cNvPr id="178" name="直線コネクタ 177"/>
        <xdr:cNvCxnSpPr/>
      </xdr:nvCxnSpPr>
      <xdr:spPr>
        <a:xfrm flipV="1">
          <a:off x="3352800" y="12506960"/>
          <a:ext cx="73406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63500</xdr:rowOff>
    </xdr:from>
    <xdr:ext cx="598805" cy="252095"/>
    <xdr:sp macro="" textlink="">
      <xdr:nvSpPr>
        <xdr:cNvPr id="179" name="民生費平均値テキスト"/>
        <xdr:cNvSpPr txBox="1"/>
      </xdr:nvSpPr>
      <xdr:spPr>
        <a:xfrm>
          <a:off x="4137660" y="12617450"/>
          <a:ext cx="59880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85090</xdr:rowOff>
    </xdr:from>
    <xdr:to xmlns:xdr="http://schemas.openxmlformats.org/drawingml/2006/spreadsheetDrawing">
      <xdr:col>24</xdr:col>
      <xdr:colOff>114300</xdr:colOff>
      <xdr:row>77</xdr:row>
      <xdr:rowOff>17145</xdr:rowOff>
    </xdr:to>
    <xdr:sp macro="" textlink="">
      <xdr:nvSpPr>
        <xdr:cNvPr id="180" name="フローチャート: 判断 179"/>
        <xdr:cNvSpPr/>
      </xdr:nvSpPr>
      <xdr:spPr>
        <a:xfrm>
          <a:off x="4036060" y="126390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121920</xdr:rowOff>
    </xdr:from>
    <xdr:to xmlns:xdr="http://schemas.openxmlformats.org/drawingml/2006/spreadsheetDrawing">
      <xdr:col>19</xdr:col>
      <xdr:colOff>167640</xdr:colOff>
      <xdr:row>77</xdr:row>
      <xdr:rowOff>10160</xdr:rowOff>
    </xdr:to>
    <xdr:cxnSp macro="">
      <xdr:nvCxnSpPr>
        <xdr:cNvPr id="181" name="直線コネクタ 180"/>
        <xdr:cNvCxnSpPr/>
      </xdr:nvCxnSpPr>
      <xdr:spPr>
        <a:xfrm flipV="1">
          <a:off x="2565400" y="12675870"/>
          <a:ext cx="7874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26035</xdr:rowOff>
    </xdr:from>
    <xdr:to xmlns:xdr="http://schemas.openxmlformats.org/drawingml/2006/spreadsheetDrawing">
      <xdr:col>20</xdr:col>
      <xdr:colOff>38100</xdr:colOff>
      <xdr:row>77</xdr:row>
      <xdr:rowOff>125730</xdr:rowOff>
    </xdr:to>
    <xdr:sp macro="" textlink="">
      <xdr:nvSpPr>
        <xdr:cNvPr id="182" name="フローチャート: 判断 181"/>
        <xdr:cNvSpPr/>
      </xdr:nvSpPr>
      <xdr:spPr>
        <a:xfrm>
          <a:off x="3312160" y="1274508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116840</xdr:rowOff>
    </xdr:from>
    <xdr:ext cx="595630" cy="252730"/>
    <xdr:sp macro="" textlink="">
      <xdr:nvSpPr>
        <xdr:cNvPr id="183" name="テキスト ボックス 182"/>
        <xdr:cNvSpPr txBox="1"/>
      </xdr:nvSpPr>
      <xdr:spPr>
        <a:xfrm>
          <a:off x="3086100" y="1283589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125730</xdr:rowOff>
    </xdr:from>
    <xdr:to xmlns:xdr="http://schemas.openxmlformats.org/drawingml/2006/spreadsheetDrawing">
      <xdr:col>15</xdr:col>
      <xdr:colOff>50800</xdr:colOff>
      <xdr:row>77</xdr:row>
      <xdr:rowOff>10160</xdr:rowOff>
    </xdr:to>
    <xdr:cxnSp macro="">
      <xdr:nvCxnSpPr>
        <xdr:cNvPr id="184" name="直線コネクタ 183"/>
        <xdr:cNvCxnSpPr/>
      </xdr:nvCxnSpPr>
      <xdr:spPr>
        <a:xfrm>
          <a:off x="1790700" y="12679680"/>
          <a:ext cx="7747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143510</xdr:rowOff>
    </xdr:from>
    <xdr:to xmlns:xdr="http://schemas.openxmlformats.org/drawingml/2006/spreadsheetDrawing">
      <xdr:col>15</xdr:col>
      <xdr:colOff>101600</xdr:colOff>
      <xdr:row>78</xdr:row>
      <xdr:rowOff>74930</xdr:rowOff>
    </xdr:to>
    <xdr:sp macro="" textlink="">
      <xdr:nvSpPr>
        <xdr:cNvPr id="185" name="フローチャート: 判断 184"/>
        <xdr:cNvSpPr/>
      </xdr:nvSpPr>
      <xdr:spPr>
        <a:xfrm>
          <a:off x="2514600" y="1286256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66675</xdr:rowOff>
    </xdr:from>
    <xdr:ext cx="595630" cy="250190"/>
    <xdr:sp macro="" textlink="">
      <xdr:nvSpPr>
        <xdr:cNvPr id="186" name="テキスト ボックス 185"/>
        <xdr:cNvSpPr txBox="1"/>
      </xdr:nvSpPr>
      <xdr:spPr>
        <a:xfrm>
          <a:off x="2311400" y="1295082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167640</xdr:colOff>
      <xdr:row>76</xdr:row>
      <xdr:rowOff>125730</xdr:rowOff>
    </xdr:from>
    <xdr:to xmlns:xdr="http://schemas.openxmlformats.org/drawingml/2006/spreadsheetDrawing">
      <xdr:col>10</xdr:col>
      <xdr:colOff>114300</xdr:colOff>
      <xdr:row>78</xdr:row>
      <xdr:rowOff>74930</xdr:rowOff>
    </xdr:to>
    <xdr:cxnSp macro="">
      <xdr:nvCxnSpPr>
        <xdr:cNvPr id="187" name="直線コネクタ 186"/>
        <xdr:cNvCxnSpPr/>
      </xdr:nvCxnSpPr>
      <xdr:spPr>
        <a:xfrm flipV="1">
          <a:off x="1005840" y="12679680"/>
          <a:ext cx="784860" cy="279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43180</xdr:rowOff>
    </xdr:from>
    <xdr:to xmlns:xdr="http://schemas.openxmlformats.org/drawingml/2006/spreadsheetDrawing">
      <xdr:col>10</xdr:col>
      <xdr:colOff>165100</xdr:colOff>
      <xdr:row>77</xdr:row>
      <xdr:rowOff>142875</xdr:rowOff>
    </xdr:to>
    <xdr:sp macro="" textlink="">
      <xdr:nvSpPr>
        <xdr:cNvPr id="188" name="フローチャート: 判断 187"/>
        <xdr:cNvSpPr/>
      </xdr:nvSpPr>
      <xdr:spPr>
        <a:xfrm>
          <a:off x="1739900" y="12762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133985</xdr:rowOff>
    </xdr:from>
    <xdr:ext cx="595630" cy="253365"/>
    <xdr:sp macro="" textlink="">
      <xdr:nvSpPr>
        <xdr:cNvPr id="189" name="テキスト ボックス 188"/>
        <xdr:cNvSpPr txBox="1"/>
      </xdr:nvSpPr>
      <xdr:spPr>
        <a:xfrm>
          <a:off x="1513840" y="128530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140970</xdr:rowOff>
    </xdr:from>
    <xdr:to xmlns:xdr="http://schemas.openxmlformats.org/drawingml/2006/spreadsheetDrawing">
      <xdr:col>6</xdr:col>
      <xdr:colOff>38100</xdr:colOff>
      <xdr:row>79</xdr:row>
      <xdr:rowOff>73025</xdr:rowOff>
    </xdr:to>
    <xdr:sp macro="" textlink="">
      <xdr:nvSpPr>
        <xdr:cNvPr id="190" name="フローチャート: 判断 189"/>
        <xdr:cNvSpPr/>
      </xdr:nvSpPr>
      <xdr:spPr>
        <a:xfrm>
          <a:off x="965200" y="13025120"/>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63500</xdr:rowOff>
    </xdr:from>
    <xdr:ext cx="595630" cy="252095"/>
    <xdr:sp macro="" textlink="">
      <xdr:nvSpPr>
        <xdr:cNvPr id="191" name="テキスト ボックス 190"/>
        <xdr:cNvSpPr txBox="1"/>
      </xdr:nvSpPr>
      <xdr:spPr>
        <a:xfrm>
          <a:off x="739140" y="1311275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156,900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macro="" textlink="">
      <xdr:nvSpPr>
        <xdr:cNvPr id="192" name="テキスト ボックス 191"/>
        <xdr:cNvSpPr txBox="1"/>
      </xdr:nvSpPr>
      <xdr:spPr>
        <a:xfrm>
          <a:off x="391922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167640</xdr:colOff>
      <xdr:row>81</xdr:row>
      <xdr:rowOff>78105</xdr:rowOff>
    </xdr:from>
    <xdr:ext cx="762000" cy="253365"/>
    <xdr:sp macro="" textlink="">
      <xdr:nvSpPr>
        <xdr:cNvPr id="193" name="テキスト ボックス 192"/>
        <xdr:cNvSpPr txBox="1"/>
      </xdr:nvSpPr>
      <xdr:spPr>
        <a:xfrm>
          <a:off x="31851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58825" cy="253365"/>
    <xdr:sp macro="" textlink="">
      <xdr:nvSpPr>
        <xdr:cNvPr id="194" name="テキスト ボックス 193"/>
        <xdr:cNvSpPr txBox="1"/>
      </xdr:nvSpPr>
      <xdr:spPr>
        <a:xfrm>
          <a:off x="239776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2000" cy="253365"/>
    <xdr:sp macro="" textlink="">
      <xdr:nvSpPr>
        <xdr:cNvPr id="195" name="テキスト ボックス 194"/>
        <xdr:cNvSpPr txBox="1"/>
      </xdr:nvSpPr>
      <xdr:spPr>
        <a:xfrm>
          <a:off x="16230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167640</xdr:colOff>
      <xdr:row>81</xdr:row>
      <xdr:rowOff>78105</xdr:rowOff>
    </xdr:from>
    <xdr:ext cx="762000" cy="253365"/>
    <xdr:sp macro="" textlink="">
      <xdr:nvSpPr>
        <xdr:cNvPr id="196" name="テキスト ボックス 195"/>
        <xdr:cNvSpPr txBox="1"/>
      </xdr:nvSpPr>
      <xdr:spPr>
        <a:xfrm>
          <a:off x="8382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69215</xdr:rowOff>
    </xdr:from>
    <xdr:to xmlns:xdr="http://schemas.openxmlformats.org/drawingml/2006/spreadsheetDrawing">
      <xdr:col>24</xdr:col>
      <xdr:colOff>114300</xdr:colOff>
      <xdr:row>76</xdr:row>
      <xdr:rowOff>635</xdr:rowOff>
    </xdr:to>
    <xdr:sp macro="" textlink="">
      <xdr:nvSpPr>
        <xdr:cNvPr id="197" name="楕円 196"/>
        <xdr:cNvSpPr/>
      </xdr:nvSpPr>
      <xdr:spPr>
        <a:xfrm>
          <a:off x="4036060" y="1245806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91440</xdr:rowOff>
    </xdr:from>
    <xdr:ext cx="598805" cy="250190"/>
    <xdr:sp macro="" textlink="">
      <xdr:nvSpPr>
        <xdr:cNvPr id="198" name="民生費該当値テキスト"/>
        <xdr:cNvSpPr txBox="1"/>
      </xdr:nvSpPr>
      <xdr:spPr>
        <a:xfrm>
          <a:off x="4137660" y="1231519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72390</xdr:rowOff>
    </xdr:from>
    <xdr:to xmlns:xdr="http://schemas.openxmlformats.org/drawingml/2006/spreadsheetDrawing">
      <xdr:col>20</xdr:col>
      <xdr:colOff>38100</xdr:colOff>
      <xdr:row>77</xdr:row>
      <xdr:rowOff>3810</xdr:rowOff>
    </xdr:to>
    <xdr:sp macro="" textlink="">
      <xdr:nvSpPr>
        <xdr:cNvPr id="199" name="楕円 198"/>
        <xdr:cNvSpPr/>
      </xdr:nvSpPr>
      <xdr:spPr>
        <a:xfrm>
          <a:off x="3312160" y="1262634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19685</xdr:rowOff>
    </xdr:from>
    <xdr:ext cx="595630" cy="252095"/>
    <xdr:sp macro="" textlink="">
      <xdr:nvSpPr>
        <xdr:cNvPr id="200" name="テキスト ボックス 199"/>
        <xdr:cNvSpPr txBox="1"/>
      </xdr:nvSpPr>
      <xdr:spPr>
        <a:xfrm>
          <a:off x="3086100" y="124085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194,885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128270</xdr:rowOff>
    </xdr:from>
    <xdr:to xmlns:xdr="http://schemas.openxmlformats.org/drawingml/2006/spreadsheetDrawing">
      <xdr:col>15</xdr:col>
      <xdr:colOff>101600</xdr:colOff>
      <xdr:row>77</xdr:row>
      <xdr:rowOff>59690</xdr:rowOff>
    </xdr:to>
    <xdr:sp macro="" textlink="">
      <xdr:nvSpPr>
        <xdr:cNvPr id="201" name="楕円 200"/>
        <xdr:cNvSpPr/>
      </xdr:nvSpPr>
      <xdr:spPr>
        <a:xfrm>
          <a:off x="2514600" y="126822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75565</xdr:rowOff>
    </xdr:from>
    <xdr:ext cx="595630" cy="252730"/>
    <xdr:sp macro="" textlink="">
      <xdr:nvSpPr>
        <xdr:cNvPr id="202" name="テキスト ボックス 201"/>
        <xdr:cNvSpPr txBox="1"/>
      </xdr:nvSpPr>
      <xdr:spPr>
        <a:xfrm>
          <a:off x="2311400" y="1246441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189,640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75565</xdr:rowOff>
    </xdr:from>
    <xdr:to xmlns:xdr="http://schemas.openxmlformats.org/drawingml/2006/spreadsheetDrawing">
      <xdr:col>10</xdr:col>
      <xdr:colOff>165100</xdr:colOff>
      <xdr:row>77</xdr:row>
      <xdr:rowOff>6985</xdr:rowOff>
    </xdr:to>
    <xdr:sp macro="" textlink="">
      <xdr:nvSpPr>
        <xdr:cNvPr id="203" name="楕円 202"/>
        <xdr:cNvSpPr/>
      </xdr:nvSpPr>
      <xdr:spPr>
        <a:xfrm>
          <a:off x="1739900" y="1262951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23495</xdr:rowOff>
    </xdr:from>
    <xdr:ext cx="595630" cy="252730"/>
    <xdr:sp macro="" textlink="">
      <xdr:nvSpPr>
        <xdr:cNvPr id="204" name="テキスト ボックス 203"/>
        <xdr:cNvSpPr txBox="1"/>
      </xdr:nvSpPr>
      <xdr:spPr>
        <a:xfrm>
          <a:off x="1513840" y="1241234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25400</xdr:rowOff>
    </xdr:from>
    <xdr:to xmlns:xdr="http://schemas.openxmlformats.org/drawingml/2006/spreadsheetDrawing">
      <xdr:col>6</xdr:col>
      <xdr:colOff>38100</xdr:colOff>
      <xdr:row>78</xdr:row>
      <xdr:rowOff>125095</xdr:rowOff>
    </xdr:to>
    <xdr:sp macro="" textlink="">
      <xdr:nvSpPr>
        <xdr:cNvPr id="205" name="楕円 204"/>
        <xdr:cNvSpPr/>
      </xdr:nvSpPr>
      <xdr:spPr>
        <a:xfrm>
          <a:off x="965200" y="1290955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140970</xdr:rowOff>
    </xdr:from>
    <xdr:ext cx="595630" cy="250190"/>
    <xdr:sp macro="" textlink="">
      <xdr:nvSpPr>
        <xdr:cNvPr id="206" name="テキスト ボックス 205"/>
        <xdr:cNvSpPr txBox="1"/>
      </xdr:nvSpPr>
      <xdr:spPr>
        <a:xfrm>
          <a:off x="739140" y="1269492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167,789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macro="" textlink="">
      <xdr:nvSpPr>
        <xdr:cNvPr id="207" name="正方形/長方形 206"/>
        <xdr:cNvSpPr/>
      </xdr:nvSpPr>
      <xdr:spPr>
        <a:xfrm>
          <a:off x="670560" y="13765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macro="" textlink="">
      <xdr:nvSpPr>
        <xdr:cNvPr id="208" name="正方形/長方形 207"/>
        <xdr:cNvSpPr/>
      </xdr:nvSpPr>
      <xdr:spPr>
        <a:xfrm>
          <a:off x="79756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79756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macro="" textlink="">
      <xdr:nvSpPr>
        <xdr:cNvPr id="210" name="正方形/長方形 209"/>
        <xdr:cNvSpPr/>
      </xdr:nvSpPr>
      <xdr:spPr>
        <a:xfrm>
          <a:off x="16764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6764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macro="" textlink="">
      <xdr:nvSpPr>
        <xdr:cNvPr id="212" name="正方形/長方形 211"/>
        <xdr:cNvSpPr/>
      </xdr:nvSpPr>
      <xdr:spPr>
        <a:xfrm>
          <a:off x="26822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26822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670560" y="14559915"/>
          <a:ext cx="413766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6710" cy="219710"/>
    <xdr:sp macro="" textlink="">
      <xdr:nvSpPr>
        <xdr:cNvPr id="215" name="テキスト ボックス 214"/>
        <xdr:cNvSpPr txBox="1"/>
      </xdr:nvSpPr>
      <xdr:spPr>
        <a:xfrm>
          <a:off x="655320" y="14375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670560" y="16827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5745" cy="255270"/>
    <xdr:sp macro="" textlink="">
      <xdr:nvSpPr>
        <xdr:cNvPr id="217" name="テキスト ボックス 216"/>
        <xdr:cNvSpPr txBox="1"/>
      </xdr:nvSpPr>
      <xdr:spPr>
        <a:xfrm>
          <a:off x="467360" y="1668526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8" name="直線コネクタ 217"/>
        <xdr:cNvCxnSpPr/>
      </xdr:nvCxnSpPr>
      <xdr:spPr>
        <a:xfrm>
          <a:off x="670560" y="16446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0860" cy="259080"/>
    <xdr:sp macro="" textlink="">
      <xdr:nvSpPr>
        <xdr:cNvPr id="219" name="テキスト ボックス 218"/>
        <xdr:cNvSpPr txBox="1"/>
      </xdr:nvSpPr>
      <xdr:spPr>
        <a:xfrm>
          <a:off x="207645" y="16304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0" name="直線コネクタ 219"/>
        <xdr:cNvCxnSpPr/>
      </xdr:nvCxnSpPr>
      <xdr:spPr>
        <a:xfrm>
          <a:off x="670560" y="16065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0860" cy="259080"/>
    <xdr:sp macro="" textlink="">
      <xdr:nvSpPr>
        <xdr:cNvPr id="221" name="テキスト ボックス 220"/>
        <xdr:cNvSpPr txBox="1"/>
      </xdr:nvSpPr>
      <xdr:spPr>
        <a:xfrm>
          <a:off x="207645" y="15923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2" name="直線コネクタ 221"/>
        <xdr:cNvCxnSpPr/>
      </xdr:nvCxnSpPr>
      <xdr:spPr>
        <a:xfrm>
          <a:off x="670560" y="15684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0860" cy="255270"/>
    <xdr:sp macro="" textlink="">
      <xdr:nvSpPr>
        <xdr:cNvPr id="223" name="テキスト ボックス 222"/>
        <xdr:cNvSpPr txBox="1"/>
      </xdr:nvSpPr>
      <xdr:spPr>
        <a:xfrm>
          <a:off x="207645" y="155422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4" name="直線コネクタ 223"/>
        <xdr:cNvCxnSpPr/>
      </xdr:nvCxnSpPr>
      <xdr:spPr>
        <a:xfrm>
          <a:off x="670560" y="15303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macro="" textlink="">
      <xdr:nvSpPr>
        <xdr:cNvPr id="225" name="テキスト ボックス 224"/>
        <xdr:cNvSpPr txBox="1"/>
      </xdr:nvSpPr>
      <xdr:spPr>
        <a:xfrm>
          <a:off x="166370" y="15161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61595</xdr:rowOff>
    </xdr:from>
    <xdr:to xmlns:xdr="http://schemas.openxmlformats.org/drawingml/2006/spreadsheetDrawing">
      <xdr:col>28</xdr:col>
      <xdr:colOff>114300</xdr:colOff>
      <xdr:row>90</xdr:row>
      <xdr:rowOff>61595</xdr:rowOff>
    </xdr:to>
    <xdr:cxnSp macro="">
      <xdr:nvCxnSpPr>
        <xdr:cNvPr id="226" name="直線コネクタ 225"/>
        <xdr:cNvCxnSpPr/>
      </xdr:nvCxnSpPr>
      <xdr:spPr>
        <a:xfrm>
          <a:off x="670560" y="14926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90805</xdr:rowOff>
    </xdr:from>
    <xdr:ext cx="594995" cy="250825"/>
    <xdr:sp macro="" textlink="">
      <xdr:nvSpPr>
        <xdr:cNvPr id="227" name="テキスト ボックス 226"/>
        <xdr:cNvSpPr txBox="1"/>
      </xdr:nvSpPr>
      <xdr:spPr>
        <a:xfrm>
          <a:off x="166370" y="14791055"/>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8" name="直線コネクタ 227"/>
        <xdr:cNvCxnSpPr/>
      </xdr:nvCxnSpPr>
      <xdr:spPr>
        <a:xfrm>
          <a:off x="670560" y="14559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53340</xdr:rowOff>
    </xdr:from>
    <xdr:ext cx="594995" cy="249555"/>
    <xdr:sp macro="" textlink="">
      <xdr:nvSpPr>
        <xdr:cNvPr id="229" name="テキスト ボックス 228"/>
        <xdr:cNvSpPr txBox="1"/>
      </xdr:nvSpPr>
      <xdr:spPr>
        <a:xfrm>
          <a:off x="166370" y="14423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30" name="衛生費グラフ枠"/>
        <xdr:cNvSpPr/>
      </xdr:nvSpPr>
      <xdr:spPr>
        <a:xfrm>
          <a:off x="670560" y="14559915"/>
          <a:ext cx="413766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118745</xdr:rowOff>
    </xdr:from>
    <xdr:to xmlns:xdr="http://schemas.openxmlformats.org/drawingml/2006/spreadsheetDrawing">
      <xdr:col>24</xdr:col>
      <xdr:colOff>62865</xdr:colOff>
      <xdr:row>99</xdr:row>
      <xdr:rowOff>37465</xdr:rowOff>
    </xdr:to>
    <xdr:cxnSp macro="">
      <xdr:nvCxnSpPr>
        <xdr:cNvPr id="231" name="直線コネクタ 230"/>
        <xdr:cNvCxnSpPr/>
      </xdr:nvCxnSpPr>
      <xdr:spPr>
        <a:xfrm flipV="1">
          <a:off x="4084955" y="14818995"/>
          <a:ext cx="1270" cy="1620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41275</xdr:rowOff>
    </xdr:from>
    <xdr:ext cx="534670" cy="255270"/>
    <xdr:sp macro="" textlink="">
      <xdr:nvSpPr>
        <xdr:cNvPr id="232" name="衛生費最小値テキスト"/>
        <xdr:cNvSpPr txBox="1"/>
      </xdr:nvSpPr>
      <xdr:spPr>
        <a:xfrm>
          <a:off x="4137660" y="1644332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37465</xdr:rowOff>
    </xdr:from>
    <xdr:to xmlns:xdr="http://schemas.openxmlformats.org/drawingml/2006/spreadsheetDrawing">
      <xdr:col>24</xdr:col>
      <xdr:colOff>152400</xdr:colOff>
      <xdr:row>99</xdr:row>
      <xdr:rowOff>37465</xdr:rowOff>
    </xdr:to>
    <xdr:cxnSp macro="">
      <xdr:nvCxnSpPr>
        <xdr:cNvPr id="233" name="直線コネクタ 232"/>
        <xdr:cNvCxnSpPr/>
      </xdr:nvCxnSpPr>
      <xdr:spPr>
        <a:xfrm>
          <a:off x="4020820" y="164395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67310</xdr:rowOff>
    </xdr:from>
    <xdr:ext cx="598805" cy="250825"/>
    <xdr:sp macro="" textlink="">
      <xdr:nvSpPr>
        <xdr:cNvPr id="234" name="衛生費最大値テキスト"/>
        <xdr:cNvSpPr txBox="1"/>
      </xdr:nvSpPr>
      <xdr:spPr>
        <a:xfrm>
          <a:off x="4137660" y="1460246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158,881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118745</xdr:rowOff>
    </xdr:from>
    <xdr:to xmlns:xdr="http://schemas.openxmlformats.org/drawingml/2006/spreadsheetDrawing">
      <xdr:col>24</xdr:col>
      <xdr:colOff>152400</xdr:colOff>
      <xdr:row>89</xdr:row>
      <xdr:rowOff>118745</xdr:rowOff>
    </xdr:to>
    <xdr:cxnSp macro="">
      <xdr:nvCxnSpPr>
        <xdr:cNvPr id="235" name="直線コネクタ 234"/>
        <xdr:cNvCxnSpPr/>
      </xdr:nvCxnSpPr>
      <xdr:spPr>
        <a:xfrm>
          <a:off x="4020820" y="148189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167640</xdr:colOff>
      <xdr:row>96</xdr:row>
      <xdr:rowOff>14605</xdr:rowOff>
    </xdr:from>
    <xdr:to xmlns:xdr="http://schemas.openxmlformats.org/drawingml/2006/spreadsheetDrawing">
      <xdr:col>24</xdr:col>
      <xdr:colOff>63500</xdr:colOff>
      <xdr:row>96</xdr:row>
      <xdr:rowOff>158115</xdr:rowOff>
    </xdr:to>
    <xdr:cxnSp macro="">
      <xdr:nvCxnSpPr>
        <xdr:cNvPr id="236" name="直線コネクタ 235"/>
        <xdr:cNvCxnSpPr/>
      </xdr:nvCxnSpPr>
      <xdr:spPr>
        <a:xfrm flipV="1">
          <a:off x="3352800" y="15902305"/>
          <a:ext cx="73406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112395</xdr:rowOff>
    </xdr:from>
    <xdr:ext cx="534670" cy="255270"/>
    <xdr:sp macro="" textlink="">
      <xdr:nvSpPr>
        <xdr:cNvPr id="237" name="衛生費平均値テキスト"/>
        <xdr:cNvSpPr txBox="1"/>
      </xdr:nvSpPr>
      <xdr:spPr>
        <a:xfrm>
          <a:off x="4137660" y="1600009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133985</xdr:rowOff>
    </xdr:from>
    <xdr:to xmlns:xdr="http://schemas.openxmlformats.org/drawingml/2006/spreadsheetDrawing">
      <xdr:col>24</xdr:col>
      <xdr:colOff>114300</xdr:colOff>
      <xdr:row>97</xdr:row>
      <xdr:rowOff>64135</xdr:rowOff>
    </xdr:to>
    <xdr:sp macro="" textlink="">
      <xdr:nvSpPr>
        <xdr:cNvPr id="238" name="フローチャート: 判断 237"/>
        <xdr:cNvSpPr/>
      </xdr:nvSpPr>
      <xdr:spPr>
        <a:xfrm>
          <a:off x="4036060" y="16021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158115</xdr:rowOff>
    </xdr:from>
    <xdr:to xmlns:xdr="http://schemas.openxmlformats.org/drawingml/2006/spreadsheetDrawing">
      <xdr:col>19</xdr:col>
      <xdr:colOff>167640</xdr:colOff>
      <xdr:row>97</xdr:row>
      <xdr:rowOff>6350</xdr:rowOff>
    </xdr:to>
    <xdr:cxnSp macro="">
      <xdr:nvCxnSpPr>
        <xdr:cNvPr id="239" name="直線コネクタ 238"/>
        <xdr:cNvCxnSpPr/>
      </xdr:nvCxnSpPr>
      <xdr:spPr>
        <a:xfrm flipV="1">
          <a:off x="2565400" y="16045815"/>
          <a:ext cx="7874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12700</xdr:rowOff>
    </xdr:from>
    <xdr:to xmlns:xdr="http://schemas.openxmlformats.org/drawingml/2006/spreadsheetDrawing">
      <xdr:col>20</xdr:col>
      <xdr:colOff>38100</xdr:colOff>
      <xdr:row>97</xdr:row>
      <xdr:rowOff>114300</xdr:rowOff>
    </xdr:to>
    <xdr:sp macro="" textlink="">
      <xdr:nvSpPr>
        <xdr:cNvPr id="240" name="フローチャート: 判断 239"/>
        <xdr:cNvSpPr/>
      </xdr:nvSpPr>
      <xdr:spPr>
        <a:xfrm>
          <a:off x="3312160" y="16071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105410</xdr:rowOff>
    </xdr:from>
    <xdr:ext cx="530860" cy="259080"/>
    <xdr:sp macro="" textlink="">
      <xdr:nvSpPr>
        <xdr:cNvPr id="241" name="テキスト ボックス 240"/>
        <xdr:cNvSpPr txBox="1"/>
      </xdr:nvSpPr>
      <xdr:spPr>
        <a:xfrm>
          <a:off x="3118485" y="161645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48260</xdr:rowOff>
    </xdr:from>
    <xdr:to xmlns:xdr="http://schemas.openxmlformats.org/drawingml/2006/spreadsheetDrawing">
      <xdr:col>15</xdr:col>
      <xdr:colOff>50800</xdr:colOff>
      <xdr:row>97</xdr:row>
      <xdr:rowOff>6350</xdr:rowOff>
    </xdr:to>
    <xdr:cxnSp macro="">
      <xdr:nvCxnSpPr>
        <xdr:cNvPr id="242" name="直線コネクタ 241"/>
        <xdr:cNvCxnSpPr/>
      </xdr:nvCxnSpPr>
      <xdr:spPr>
        <a:xfrm>
          <a:off x="1790700" y="15764510"/>
          <a:ext cx="774700" cy="300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154940</xdr:rowOff>
    </xdr:from>
    <xdr:to xmlns:xdr="http://schemas.openxmlformats.org/drawingml/2006/spreadsheetDrawing">
      <xdr:col>15</xdr:col>
      <xdr:colOff>101600</xdr:colOff>
      <xdr:row>97</xdr:row>
      <xdr:rowOff>85090</xdr:rowOff>
    </xdr:to>
    <xdr:sp macro="" textlink="">
      <xdr:nvSpPr>
        <xdr:cNvPr id="243" name="フローチャート: 判断 242"/>
        <xdr:cNvSpPr/>
      </xdr:nvSpPr>
      <xdr:spPr>
        <a:xfrm>
          <a:off x="2514600" y="1604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76200</xdr:rowOff>
    </xdr:from>
    <xdr:ext cx="531495" cy="255270"/>
    <xdr:sp macro="" textlink="">
      <xdr:nvSpPr>
        <xdr:cNvPr id="244" name="テキスト ボックス 243"/>
        <xdr:cNvSpPr txBox="1"/>
      </xdr:nvSpPr>
      <xdr:spPr>
        <a:xfrm>
          <a:off x="2343785" y="1613535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167640</xdr:colOff>
      <xdr:row>95</xdr:row>
      <xdr:rowOff>48260</xdr:rowOff>
    </xdr:from>
    <xdr:to xmlns:xdr="http://schemas.openxmlformats.org/drawingml/2006/spreadsheetDrawing">
      <xdr:col>10</xdr:col>
      <xdr:colOff>114300</xdr:colOff>
      <xdr:row>97</xdr:row>
      <xdr:rowOff>17780</xdr:rowOff>
    </xdr:to>
    <xdr:cxnSp macro="">
      <xdr:nvCxnSpPr>
        <xdr:cNvPr id="245" name="直線コネクタ 244"/>
        <xdr:cNvCxnSpPr/>
      </xdr:nvCxnSpPr>
      <xdr:spPr>
        <a:xfrm flipV="1">
          <a:off x="1005840" y="15764510"/>
          <a:ext cx="784860" cy="312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7620</xdr:rowOff>
    </xdr:from>
    <xdr:to xmlns:xdr="http://schemas.openxmlformats.org/drawingml/2006/spreadsheetDrawing">
      <xdr:col>10</xdr:col>
      <xdr:colOff>165100</xdr:colOff>
      <xdr:row>97</xdr:row>
      <xdr:rowOff>109220</xdr:rowOff>
    </xdr:to>
    <xdr:sp macro="" textlink="">
      <xdr:nvSpPr>
        <xdr:cNvPr id="246" name="フローチャート: 判断 245"/>
        <xdr:cNvSpPr/>
      </xdr:nvSpPr>
      <xdr:spPr>
        <a:xfrm>
          <a:off x="1739900" y="1606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100330</xdr:rowOff>
    </xdr:from>
    <xdr:ext cx="534670" cy="255270"/>
    <xdr:sp macro="" textlink="">
      <xdr:nvSpPr>
        <xdr:cNvPr id="247" name="テキスト ボックス 246"/>
        <xdr:cNvSpPr txBox="1"/>
      </xdr:nvSpPr>
      <xdr:spPr>
        <a:xfrm>
          <a:off x="1546225" y="161594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105410</xdr:rowOff>
    </xdr:from>
    <xdr:to xmlns:xdr="http://schemas.openxmlformats.org/drawingml/2006/spreadsheetDrawing">
      <xdr:col>6</xdr:col>
      <xdr:colOff>38100</xdr:colOff>
      <xdr:row>98</xdr:row>
      <xdr:rowOff>35560</xdr:rowOff>
    </xdr:to>
    <xdr:sp macro="" textlink="">
      <xdr:nvSpPr>
        <xdr:cNvPr id="248" name="フローチャート: 判断 247"/>
        <xdr:cNvSpPr/>
      </xdr:nvSpPr>
      <xdr:spPr>
        <a:xfrm>
          <a:off x="965200" y="16164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26670</xdr:rowOff>
    </xdr:from>
    <xdr:ext cx="530860" cy="259080"/>
    <xdr:sp macro="" textlink="">
      <xdr:nvSpPr>
        <xdr:cNvPr id="249" name="テキスト ボックス 248"/>
        <xdr:cNvSpPr txBox="1"/>
      </xdr:nvSpPr>
      <xdr:spPr>
        <a:xfrm>
          <a:off x="771525" y="162572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0" name="テキスト ボックス 249"/>
        <xdr:cNvSpPr txBox="1"/>
      </xdr:nvSpPr>
      <xdr:spPr>
        <a:xfrm>
          <a:off x="391922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167640</xdr:colOff>
      <xdr:row>101</xdr:row>
      <xdr:rowOff>80010</xdr:rowOff>
    </xdr:from>
    <xdr:ext cx="762000" cy="259080"/>
    <xdr:sp macro="" textlink="">
      <xdr:nvSpPr>
        <xdr:cNvPr id="251" name="テキスト ボックス 250"/>
        <xdr:cNvSpPr txBox="1"/>
      </xdr:nvSpPr>
      <xdr:spPr>
        <a:xfrm>
          <a:off x="31851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8825" cy="259080"/>
    <xdr:sp macro="" textlink="">
      <xdr:nvSpPr>
        <xdr:cNvPr id="252" name="テキスト ボックス 251"/>
        <xdr:cNvSpPr txBox="1"/>
      </xdr:nvSpPr>
      <xdr:spPr>
        <a:xfrm>
          <a:off x="239776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3" name="テキスト ボックス 252"/>
        <xdr:cNvSpPr txBox="1"/>
      </xdr:nvSpPr>
      <xdr:spPr>
        <a:xfrm>
          <a:off x="16230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167640</xdr:colOff>
      <xdr:row>101</xdr:row>
      <xdr:rowOff>80010</xdr:rowOff>
    </xdr:from>
    <xdr:ext cx="762000" cy="259080"/>
    <xdr:sp macro="" textlink="">
      <xdr:nvSpPr>
        <xdr:cNvPr id="254" name="テキスト ボックス 253"/>
        <xdr:cNvSpPr txBox="1"/>
      </xdr:nvSpPr>
      <xdr:spPr>
        <a:xfrm>
          <a:off x="8382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135255</xdr:rowOff>
    </xdr:from>
    <xdr:to xmlns:xdr="http://schemas.openxmlformats.org/drawingml/2006/spreadsheetDrawing">
      <xdr:col>24</xdr:col>
      <xdr:colOff>114300</xdr:colOff>
      <xdr:row>96</xdr:row>
      <xdr:rowOff>65405</xdr:rowOff>
    </xdr:to>
    <xdr:sp macro="" textlink="">
      <xdr:nvSpPr>
        <xdr:cNvPr id="255" name="楕円 254"/>
        <xdr:cNvSpPr/>
      </xdr:nvSpPr>
      <xdr:spPr>
        <a:xfrm>
          <a:off x="4036060" y="1585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158115</xdr:rowOff>
    </xdr:from>
    <xdr:ext cx="534670" cy="255270"/>
    <xdr:sp macro="" textlink="">
      <xdr:nvSpPr>
        <xdr:cNvPr id="256" name="衛生費該当値テキスト"/>
        <xdr:cNvSpPr txBox="1"/>
      </xdr:nvSpPr>
      <xdr:spPr>
        <a:xfrm>
          <a:off x="4137660" y="1570291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72,853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107315</xdr:rowOff>
    </xdr:from>
    <xdr:to xmlns:xdr="http://schemas.openxmlformats.org/drawingml/2006/spreadsheetDrawing">
      <xdr:col>20</xdr:col>
      <xdr:colOff>38100</xdr:colOff>
      <xdr:row>97</xdr:row>
      <xdr:rowOff>37465</xdr:rowOff>
    </xdr:to>
    <xdr:sp macro="" textlink="">
      <xdr:nvSpPr>
        <xdr:cNvPr id="257" name="楕円 256"/>
        <xdr:cNvSpPr/>
      </xdr:nvSpPr>
      <xdr:spPr>
        <a:xfrm>
          <a:off x="3312160" y="159950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53975</xdr:rowOff>
    </xdr:from>
    <xdr:ext cx="530860" cy="255270"/>
    <xdr:sp macro="" textlink="">
      <xdr:nvSpPr>
        <xdr:cNvPr id="258" name="テキスト ボックス 257"/>
        <xdr:cNvSpPr txBox="1"/>
      </xdr:nvSpPr>
      <xdr:spPr>
        <a:xfrm>
          <a:off x="3118485" y="157702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126365</xdr:rowOff>
    </xdr:from>
    <xdr:to xmlns:xdr="http://schemas.openxmlformats.org/drawingml/2006/spreadsheetDrawing">
      <xdr:col>15</xdr:col>
      <xdr:colOff>101600</xdr:colOff>
      <xdr:row>97</xdr:row>
      <xdr:rowOff>56515</xdr:rowOff>
    </xdr:to>
    <xdr:sp macro="" textlink="">
      <xdr:nvSpPr>
        <xdr:cNvPr id="259" name="楕円 258"/>
        <xdr:cNvSpPr/>
      </xdr:nvSpPr>
      <xdr:spPr>
        <a:xfrm>
          <a:off x="2514600" y="1601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73025</xdr:rowOff>
    </xdr:from>
    <xdr:ext cx="531495" cy="259080"/>
    <xdr:sp macro="" textlink="">
      <xdr:nvSpPr>
        <xdr:cNvPr id="260" name="テキスト ボックス 259"/>
        <xdr:cNvSpPr txBox="1"/>
      </xdr:nvSpPr>
      <xdr:spPr>
        <a:xfrm>
          <a:off x="2343785" y="157892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168910</xdr:rowOff>
    </xdr:from>
    <xdr:to xmlns:xdr="http://schemas.openxmlformats.org/drawingml/2006/spreadsheetDrawing">
      <xdr:col>10</xdr:col>
      <xdr:colOff>165100</xdr:colOff>
      <xdr:row>95</xdr:row>
      <xdr:rowOff>99060</xdr:rowOff>
    </xdr:to>
    <xdr:sp macro="" textlink="">
      <xdr:nvSpPr>
        <xdr:cNvPr id="261" name="楕円 260"/>
        <xdr:cNvSpPr/>
      </xdr:nvSpPr>
      <xdr:spPr>
        <a:xfrm>
          <a:off x="1739900" y="1571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115570</xdr:rowOff>
    </xdr:from>
    <xdr:ext cx="534670" cy="259080"/>
    <xdr:sp macro="" textlink="">
      <xdr:nvSpPr>
        <xdr:cNvPr id="262" name="テキスト ボックス 261"/>
        <xdr:cNvSpPr txBox="1"/>
      </xdr:nvSpPr>
      <xdr:spPr>
        <a:xfrm>
          <a:off x="1546225" y="15488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137795</xdr:rowOff>
    </xdr:from>
    <xdr:to xmlns:xdr="http://schemas.openxmlformats.org/drawingml/2006/spreadsheetDrawing">
      <xdr:col>6</xdr:col>
      <xdr:colOff>38100</xdr:colOff>
      <xdr:row>97</xdr:row>
      <xdr:rowOff>67945</xdr:rowOff>
    </xdr:to>
    <xdr:sp macro="" textlink="">
      <xdr:nvSpPr>
        <xdr:cNvPr id="263" name="楕円 262"/>
        <xdr:cNvSpPr/>
      </xdr:nvSpPr>
      <xdr:spPr>
        <a:xfrm>
          <a:off x="965200" y="160254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84455</xdr:rowOff>
    </xdr:from>
    <xdr:ext cx="530860" cy="259080"/>
    <xdr:sp macro="" textlink="">
      <xdr:nvSpPr>
        <xdr:cNvPr id="264" name="テキスト ボックス 263"/>
        <xdr:cNvSpPr txBox="1"/>
      </xdr:nvSpPr>
      <xdr:spPr>
        <a:xfrm>
          <a:off x="771525" y="158007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macro="" textlink="">
      <xdr:nvSpPr>
        <xdr:cNvPr id="265" name="正方形/長方形 264"/>
        <xdr:cNvSpPr/>
      </xdr:nvSpPr>
      <xdr:spPr>
        <a:xfrm>
          <a:off x="5826760" y="3859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macro="" textlink="">
      <xdr:nvSpPr>
        <xdr:cNvPr id="266" name="正方形/長方形 265"/>
        <xdr:cNvSpPr/>
      </xdr:nvSpPr>
      <xdr:spPr>
        <a:xfrm>
          <a:off x="59309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macro="" textlink="">
      <xdr:nvSpPr>
        <xdr:cNvPr id="267" name="正方形/長方形 266"/>
        <xdr:cNvSpPr/>
      </xdr:nvSpPr>
      <xdr:spPr>
        <a:xfrm>
          <a:off x="59309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macro="" textlink="">
      <xdr:nvSpPr>
        <xdr:cNvPr id="268" name="正方形/長方形 267"/>
        <xdr:cNvSpPr/>
      </xdr:nvSpPr>
      <xdr:spPr>
        <a:xfrm>
          <a:off x="68326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macro="" textlink="">
      <xdr:nvSpPr>
        <xdr:cNvPr id="269" name="正方形/長方形 268"/>
        <xdr:cNvSpPr/>
      </xdr:nvSpPr>
      <xdr:spPr>
        <a:xfrm>
          <a:off x="68326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macro="" textlink="">
      <xdr:nvSpPr>
        <xdr:cNvPr id="270" name="正方形/長方形 269"/>
        <xdr:cNvSpPr/>
      </xdr:nvSpPr>
      <xdr:spPr>
        <a:xfrm>
          <a:off x="78384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macro="" textlink="">
      <xdr:nvSpPr>
        <xdr:cNvPr id="271" name="正方形/長方形 270"/>
        <xdr:cNvSpPr/>
      </xdr:nvSpPr>
      <xdr:spPr>
        <a:xfrm>
          <a:off x="78384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72" name="正方形/長方形 271"/>
        <xdr:cNvSpPr/>
      </xdr:nvSpPr>
      <xdr:spPr>
        <a:xfrm>
          <a:off x="5826760" y="4653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6710" cy="219710"/>
    <xdr:sp macro="" textlink="">
      <xdr:nvSpPr>
        <xdr:cNvPr id="273" name="テキスト ボックス 272"/>
        <xdr:cNvSpPr txBox="1"/>
      </xdr:nvSpPr>
      <xdr:spPr>
        <a:xfrm>
          <a:off x="5788660" y="4469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74" name="直線コネクタ 273"/>
        <xdr:cNvCxnSpPr/>
      </xdr:nvCxnSpPr>
      <xdr:spPr>
        <a:xfrm>
          <a:off x="5826760" y="6856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96520</xdr:rowOff>
    </xdr:from>
    <xdr:to xmlns:xdr="http://schemas.openxmlformats.org/drawingml/2006/spreadsheetDrawing">
      <xdr:col>59</xdr:col>
      <xdr:colOff>50800</xdr:colOff>
      <xdr:row>39</xdr:row>
      <xdr:rowOff>96520</xdr:rowOff>
    </xdr:to>
    <xdr:cxnSp macro="">
      <xdr:nvCxnSpPr>
        <xdr:cNvPr id="275" name="直線コネクタ 274"/>
        <xdr:cNvCxnSpPr/>
      </xdr:nvCxnSpPr>
      <xdr:spPr>
        <a:xfrm>
          <a:off x="5826760" y="654177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125730</xdr:rowOff>
    </xdr:from>
    <xdr:ext cx="245745" cy="250190"/>
    <xdr:sp macro="" textlink="">
      <xdr:nvSpPr>
        <xdr:cNvPr id="276" name="テキスト ボックス 275"/>
        <xdr:cNvSpPr txBox="1"/>
      </xdr:nvSpPr>
      <xdr:spPr>
        <a:xfrm>
          <a:off x="5600700" y="640588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112395</xdr:rowOff>
    </xdr:from>
    <xdr:to xmlns:xdr="http://schemas.openxmlformats.org/drawingml/2006/spreadsheetDrawing">
      <xdr:col>59</xdr:col>
      <xdr:colOff>50800</xdr:colOff>
      <xdr:row>37</xdr:row>
      <xdr:rowOff>112395</xdr:rowOff>
    </xdr:to>
    <xdr:cxnSp macro="">
      <xdr:nvCxnSpPr>
        <xdr:cNvPr id="277" name="直線コネクタ 276"/>
        <xdr:cNvCxnSpPr/>
      </xdr:nvCxnSpPr>
      <xdr:spPr>
        <a:xfrm>
          <a:off x="5826760" y="62274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140970</xdr:rowOff>
    </xdr:from>
    <xdr:ext cx="464185" cy="250190"/>
    <xdr:sp macro="" textlink="">
      <xdr:nvSpPr>
        <xdr:cNvPr id="278" name="テキスト ボックス 277"/>
        <xdr:cNvSpPr txBox="1"/>
      </xdr:nvSpPr>
      <xdr:spPr>
        <a:xfrm>
          <a:off x="5405120" y="609092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128905</xdr:rowOff>
    </xdr:from>
    <xdr:to xmlns:xdr="http://schemas.openxmlformats.org/drawingml/2006/spreadsheetDrawing">
      <xdr:col>59</xdr:col>
      <xdr:colOff>50800</xdr:colOff>
      <xdr:row>35</xdr:row>
      <xdr:rowOff>128905</xdr:rowOff>
    </xdr:to>
    <xdr:cxnSp macro="">
      <xdr:nvCxnSpPr>
        <xdr:cNvPr id="279" name="直線コネクタ 278"/>
        <xdr:cNvCxnSpPr/>
      </xdr:nvCxnSpPr>
      <xdr:spPr>
        <a:xfrm>
          <a:off x="5826760" y="591375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156845</xdr:rowOff>
    </xdr:from>
    <xdr:ext cx="464185" cy="252730"/>
    <xdr:sp macro="" textlink="">
      <xdr:nvSpPr>
        <xdr:cNvPr id="280" name="テキスト ボックス 279"/>
        <xdr:cNvSpPr txBox="1"/>
      </xdr:nvSpPr>
      <xdr:spPr>
        <a:xfrm>
          <a:off x="5405120" y="5776595"/>
          <a:ext cx="464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144780</xdr:rowOff>
    </xdr:from>
    <xdr:to xmlns:xdr="http://schemas.openxmlformats.org/drawingml/2006/spreadsheetDrawing">
      <xdr:col>59</xdr:col>
      <xdr:colOff>50800</xdr:colOff>
      <xdr:row>33</xdr:row>
      <xdr:rowOff>144780</xdr:rowOff>
    </xdr:to>
    <xdr:cxnSp macro="">
      <xdr:nvCxnSpPr>
        <xdr:cNvPr id="281" name="直線コネクタ 280"/>
        <xdr:cNvCxnSpPr/>
      </xdr:nvCxnSpPr>
      <xdr:spPr>
        <a:xfrm>
          <a:off x="5826760" y="5599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5715</xdr:rowOff>
    </xdr:from>
    <xdr:ext cx="464185" cy="252730"/>
    <xdr:sp macro="" textlink="">
      <xdr:nvSpPr>
        <xdr:cNvPr id="282" name="テキスト ボックス 281"/>
        <xdr:cNvSpPr txBox="1"/>
      </xdr:nvSpPr>
      <xdr:spPr>
        <a:xfrm>
          <a:off x="5405120" y="5460365"/>
          <a:ext cx="464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161290</xdr:rowOff>
    </xdr:from>
    <xdr:to xmlns:xdr="http://schemas.openxmlformats.org/drawingml/2006/spreadsheetDrawing">
      <xdr:col>59</xdr:col>
      <xdr:colOff>50800</xdr:colOff>
      <xdr:row>31</xdr:row>
      <xdr:rowOff>161290</xdr:rowOff>
    </xdr:to>
    <xdr:cxnSp macro="">
      <xdr:nvCxnSpPr>
        <xdr:cNvPr id="283" name="直線コネクタ 282"/>
        <xdr:cNvCxnSpPr/>
      </xdr:nvCxnSpPr>
      <xdr:spPr>
        <a:xfrm>
          <a:off x="5826760" y="528574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21590</xdr:rowOff>
    </xdr:from>
    <xdr:ext cx="464185" cy="252095"/>
    <xdr:sp macro="" textlink="">
      <xdr:nvSpPr>
        <xdr:cNvPr id="284" name="テキスト ボックス 283"/>
        <xdr:cNvSpPr txBox="1"/>
      </xdr:nvSpPr>
      <xdr:spPr>
        <a:xfrm>
          <a:off x="5405120" y="5146040"/>
          <a:ext cx="4641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5" name="直線コネクタ 284"/>
        <xdr:cNvCxnSpPr/>
      </xdr:nvCxnSpPr>
      <xdr:spPr>
        <a:xfrm>
          <a:off x="5826760" y="496760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37465</xdr:rowOff>
    </xdr:from>
    <xdr:ext cx="464185" cy="253365"/>
    <xdr:sp macro="" textlink="">
      <xdr:nvSpPr>
        <xdr:cNvPr id="286" name="テキスト ボックス 285"/>
        <xdr:cNvSpPr txBox="1"/>
      </xdr:nvSpPr>
      <xdr:spPr>
        <a:xfrm>
          <a:off x="5405120" y="48317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7" name="直線コネクタ 286"/>
        <xdr:cNvCxnSpPr/>
      </xdr:nvCxnSpPr>
      <xdr:spPr>
        <a:xfrm>
          <a:off x="5826760" y="4653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53340</xdr:rowOff>
    </xdr:from>
    <xdr:ext cx="464185" cy="249555"/>
    <xdr:sp macro="" textlink="">
      <xdr:nvSpPr>
        <xdr:cNvPr id="288" name="テキスト ボックス 287"/>
        <xdr:cNvSpPr txBox="1"/>
      </xdr:nvSpPr>
      <xdr:spPr>
        <a:xfrm>
          <a:off x="5405120" y="451739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89" name="労働費グラフ枠"/>
        <xdr:cNvSpPr/>
      </xdr:nvSpPr>
      <xdr:spPr>
        <a:xfrm>
          <a:off x="5826760" y="4653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167640</xdr:colOff>
      <xdr:row>30</xdr:row>
      <xdr:rowOff>15875</xdr:rowOff>
    </xdr:from>
    <xdr:to xmlns:xdr="http://schemas.openxmlformats.org/drawingml/2006/spreadsheetDrawing">
      <xdr:col>54</xdr:col>
      <xdr:colOff>167640</xdr:colOff>
      <xdr:row>39</xdr:row>
      <xdr:rowOff>96520</xdr:rowOff>
    </xdr:to>
    <xdr:cxnSp macro="">
      <xdr:nvCxnSpPr>
        <xdr:cNvPr id="290" name="直線コネクタ 289"/>
        <xdr:cNvCxnSpPr/>
      </xdr:nvCxnSpPr>
      <xdr:spPr>
        <a:xfrm flipV="1">
          <a:off x="9220200" y="4975225"/>
          <a:ext cx="0" cy="1566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100330</xdr:rowOff>
    </xdr:from>
    <xdr:ext cx="246380" cy="253365"/>
    <xdr:sp macro="" textlink="">
      <xdr:nvSpPr>
        <xdr:cNvPr id="291" name="労働費最小値テキスト"/>
        <xdr:cNvSpPr txBox="1"/>
      </xdr:nvSpPr>
      <xdr:spPr>
        <a:xfrm>
          <a:off x="9271000" y="6545580"/>
          <a:ext cx="246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96520</xdr:rowOff>
    </xdr:from>
    <xdr:to xmlns:xdr="http://schemas.openxmlformats.org/drawingml/2006/spreadsheetDrawing">
      <xdr:col>55</xdr:col>
      <xdr:colOff>88900</xdr:colOff>
      <xdr:row>39</xdr:row>
      <xdr:rowOff>96520</xdr:rowOff>
    </xdr:to>
    <xdr:cxnSp macro="">
      <xdr:nvCxnSpPr>
        <xdr:cNvPr id="292" name="直線コネクタ 291"/>
        <xdr:cNvCxnSpPr/>
      </xdr:nvCxnSpPr>
      <xdr:spPr>
        <a:xfrm>
          <a:off x="9154160" y="65417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130810</xdr:rowOff>
    </xdr:from>
    <xdr:ext cx="466725" cy="252095"/>
    <xdr:sp macro="" textlink="">
      <xdr:nvSpPr>
        <xdr:cNvPr id="293" name="労働費最大値テキスト"/>
        <xdr:cNvSpPr txBox="1"/>
      </xdr:nvSpPr>
      <xdr:spPr>
        <a:xfrm>
          <a:off x="9271000" y="4759960"/>
          <a:ext cx="4667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4,979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15875</xdr:rowOff>
    </xdr:from>
    <xdr:to xmlns:xdr="http://schemas.openxmlformats.org/drawingml/2006/spreadsheetDrawing">
      <xdr:col>55</xdr:col>
      <xdr:colOff>88900</xdr:colOff>
      <xdr:row>30</xdr:row>
      <xdr:rowOff>15875</xdr:rowOff>
    </xdr:to>
    <xdr:cxnSp macro="">
      <xdr:nvCxnSpPr>
        <xdr:cNvPr id="294" name="直線コネクタ 293"/>
        <xdr:cNvCxnSpPr/>
      </xdr:nvCxnSpPr>
      <xdr:spPr>
        <a:xfrm>
          <a:off x="9154160" y="49752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12700</xdr:rowOff>
    </xdr:from>
    <xdr:to xmlns:xdr="http://schemas.openxmlformats.org/drawingml/2006/spreadsheetDrawing">
      <xdr:col>55</xdr:col>
      <xdr:colOff>0</xdr:colOff>
      <xdr:row>36</xdr:row>
      <xdr:rowOff>59055</xdr:rowOff>
    </xdr:to>
    <xdr:cxnSp macro="">
      <xdr:nvCxnSpPr>
        <xdr:cNvPr id="295" name="直線コネクタ 294"/>
        <xdr:cNvCxnSpPr/>
      </xdr:nvCxnSpPr>
      <xdr:spPr>
        <a:xfrm flipV="1">
          <a:off x="8496300" y="5962650"/>
          <a:ext cx="7239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43815</xdr:rowOff>
    </xdr:from>
    <xdr:ext cx="375285" cy="252730"/>
    <xdr:sp macro="" textlink="">
      <xdr:nvSpPr>
        <xdr:cNvPr id="296" name="労働費平均値テキスト"/>
        <xdr:cNvSpPr txBox="1"/>
      </xdr:nvSpPr>
      <xdr:spPr>
        <a:xfrm>
          <a:off x="9271000" y="6158865"/>
          <a:ext cx="37528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64770</xdr:rowOff>
    </xdr:from>
    <xdr:to xmlns:xdr="http://schemas.openxmlformats.org/drawingml/2006/spreadsheetDrawing">
      <xdr:col>55</xdr:col>
      <xdr:colOff>50800</xdr:colOff>
      <xdr:row>37</xdr:row>
      <xdr:rowOff>164465</xdr:rowOff>
    </xdr:to>
    <xdr:sp macro="" textlink="">
      <xdr:nvSpPr>
        <xdr:cNvPr id="297" name="フローチャート: 判断 296"/>
        <xdr:cNvSpPr/>
      </xdr:nvSpPr>
      <xdr:spPr>
        <a:xfrm>
          <a:off x="9192260" y="617982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167640</xdr:colOff>
      <xdr:row>36</xdr:row>
      <xdr:rowOff>59055</xdr:rowOff>
    </xdr:from>
    <xdr:to xmlns:xdr="http://schemas.openxmlformats.org/drawingml/2006/spreadsheetDrawing">
      <xdr:col>50</xdr:col>
      <xdr:colOff>114300</xdr:colOff>
      <xdr:row>36</xdr:row>
      <xdr:rowOff>64770</xdr:rowOff>
    </xdr:to>
    <xdr:cxnSp macro="">
      <xdr:nvCxnSpPr>
        <xdr:cNvPr id="298" name="直線コネクタ 297"/>
        <xdr:cNvCxnSpPr/>
      </xdr:nvCxnSpPr>
      <xdr:spPr>
        <a:xfrm flipV="1">
          <a:off x="7711440" y="6009005"/>
          <a:ext cx="78486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76200</xdr:rowOff>
    </xdr:from>
    <xdr:to xmlns:xdr="http://schemas.openxmlformats.org/drawingml/2006/spreadsheetDrawing">
      <xdr:col>50</xdr:col>
      <xdr:colOff>165100</xdr:colOff>
      <xdr:row>38</xdr:row>
      <xdr:rowOff>7620</xdr:rowOff>
    </xdr:to>
    <xdr:sp macro="" textlink="">
      <xdr:nvSpPr>
        <xdr:cNvPr id="299" name="フローチャート: 判断 298"/>
        <xdr:cNvSpPr/>
      </xdr:nvSpPr>
      <xdr:spPr>
        <a:xfrm>
          <a:off x="8445500" y="61912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165100</xdr:rowOff>
    </xdr:from>
    <xdr:ext cx="377825" cy="252730"/>
    <xdr:sp macro="" textlink="">
      <xdr:nvSpPr>
        <xdr:cNvPr id="300" name="テキスト ボックス 299"/>
        <xdr:cNvSpPr txBox="1"/>
      </xdr:nvSpPr>
      <xdr:spPr>
        <a:xfrm>
          <a:off x="8329930" y="6280150"/>
          <a:ext cx="377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31750</xdr:rowOff>
    </xdr:from>
    <xdr:to xmlns:xdr="http://schemas.openxmlformats.org/drawingml/2006/spreadsheetDrawing">
      <xdr:col>45</xdr:col>
      <xdr:colOff>167640</xdr:colOff>
      <xdr:row>36</xdr:row>
      <xdr:rowOff>64770</xdr:rowOff>
    </xdr:to>
    <xdr:cxnSp macro="">
      <xdr:nvCxnSpPr>
        <xdr:cNvPr id="301" name="直線コネクタ 300"/>
        <xdr:cNvCxnSpPr/>
      </xdr:nvCxnSpPr>
      <xdr:spPr>
        <a:xfrm>
          <a:off x="6924040" y="5981700"/>
          <a:ext cx="7874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93345</xdr:rowOff>
    </xdr:from>
    <xdr:to xmlns:xdr="http://schemas.openxmlformats.org/drawingml/2006/spreadsheetDrawing">
      <xdr:col>46</xdr:col>
      <xdr:colOff>38100</xdr:colOff>
      <xdr:row>38</xdr:row>
      <xdr:rowOff>24765</xdr:rowOff>
    </xdr:to>
    <xdr:sp macro="" textlink="">
      <xdr:nvSpPr>
        <xdr:cNvPr id="302" name="フローチャート: 判断 301"/>
        <xdr:cNvSpPr/>
      </xdr:nvSpPr>
      <xdr:spPr>
        <a:xfrm>
          <a:off x="7670800" y="620839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167640</xdr:colOff>
      <xdr:row>38</xdr:row>
      <xdr:rowOff>17145</xdr:rowOff>
    </xdr:from>
    <xdr:ext cx="378460" cy="250190"/>
    <xdr:sp macro="" textlink="">
      <xdr:nvSpPr>
        <xdr:cNvPr id="303" name="テキスト ボックス 302"/>
        <xdr:cNvSpPr txBox="1"/>
      </xdr:nvSpPr>
      <xdr:spPr>
        <a:xfrm>
          <a:off x="7543800" y="629729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31750</xdr:rowOff>
    </xdr:from>
    <xdr:to xmlns:xdr="http://schemas.openxmlformats.org/drawingml/2006/spreadsheetDrawing">
      <xdr:col>41</xdr:col>
      <xdr:colOff>50800</xdr:colOff>
      <xdr:row>36</xdr:row>
      <xdr:rowOff>42545</xdr:rowOff>
    </xdr:to>
    <xdr:cxnSp macro="">
      <xdr:nvCxnSpPr>
        <xdr:cNvPr id="304" name="直線コネクタ 303"/>
        <xdr:cNvCxnSpPr/>
      </xdr:nvCxnSpPr>
      <xdr:spPr>
        <a:xfrm flipV="1">
          <a:off x="6149340" y="5981700"/>
          <a:ext cx="7747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69215</xdr:rowOff>
    </xdr:from>
    <xdr:to xmlns:xdr="http://schemas.openxmlformats.org/drawingml/2006/spreadsheetDrawing">
      <xdr:col>41</xdr:col>
      <xdr:colOff>101600</xdr:colOff>
      <xdr:row>38</xdr:row>
      <xdr:rowOff>635</xdr:rowOff>
    </xdr:to>
    <xdr:sp macro="" textlink="">
      <xdr:nvSpPr>
        <xdr:cNvPr id="305" name="フローチャート: 判断 304"/>
        <xdr:cNvSpPr/>
      </xdr:nvSpPr>
      <xdr:spPr>
        <a:xfrm>
          <a:off x="6873240" y="618426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160020</xdr:rowOff>
    </xdr:from>
    <xdr:ext cx="378460" cy="250190"/>
    <xdr:sp macro="" textlink="">
      <xdr:nvSpPr>
        <xdr:cNvPr id="306" name="テキスト ボックス 305"/>
        <xdr:cNvSpPr txBox="1"/>
      </xdr:nvSpPr>
      <xdr:spPr>
        <a:xfrm>
          <a:off x="6757670" y="627507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36195</xdr:rowOff>
    </xdr:from>
    <xdr:to xmlns:xdr="http://schemas.openxmlformats.org/drawingml/2006/spreadsheetDrawing">
      <xdr:col>36</xdr:col>
      <xdr:colOff>165100</xdr:colOff>
      <xdr:row>37</xdr:row>
      <xdr:rowOff>135255</xdr:rowOff>
    </xdr:to>
    <xdr:sp macro="" textlink="">
      <xdr:nvSpPr>
        <xdr:cNvPr id="307" name="フローチャート: 判断 306"/>
        <xdr:cNvSpPr/>
      </xdr:nvSpPr>
      <xdr:spPr>
        <a:xfrm>
          <a:off x="6098540" y="6151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37</xdr:row>
      <xdr:rowOff>127000</xdr:rowOff>
    </xdr:from>
    <xdr:ext cx="469265" cy="250190"/>
    <xdr:sp macro="" textlink="">
      <xdr:nvSpPr>
        <xdr:cNvPr id="308" name="テキスト ボックス 307"/>
        <xdr:cNvSpPr txBox="1"/>
      </xdr:nvSpPr>
      <xdr:spPr>
        <a:xfrm>
          <a:off x="5937250" y="624205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macro="" textlink="">
      <xdr:nvSpPr>
        <xdr:cNvPr id="309" name="テキスト ボックス 308"/>
        <xdr:cNvSpPr txBox="1"/>
      </xdr:nvSpPr>
      <xdr:spPr>
        <a:xfrm>
          <a:off x="90525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2000" cy="253365"/>
    <xdr:sp macro="" textlink="">
      <xdr:nvSpPr>
        <xdr:cNvPr id="310" name="テキスト ボックス 309"/>
        <xdr:cNvSpPr txBox="1"/>
      </xdr:nvSpPr>
      <xdr:spPr>
        <a:xfrm>
          <a:off x="83286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167640</xdr:colOff>
      <xdr:row>41</xdr:row>
      <xdr:rowOff>78105</xdr:rowOff>
    </xdr:from>
    <xdr:ext cx="762000" cy="253365"/>
    <xdr:sp macro="" textlink="">
      <xdr:nvSpPr>
        <xdr:cNvPr id="311" name="テキスト ボックス 310"/>
        <xdr:cNvSpPr txBox="1"/>
      </xdr:nvSpPr>
      <xdr:spPr>
        <a:xfrm>
          <a:off x="75438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58825" cy="253365"/>
    <xdr:sp macro="" textlink="">
      <xdr:nvSpPr>
        <xdr:cNvPr id="312" name="テキスト ボックス 311"/>
        <xdr:cNvSpPr txBox="1"/>
      </xdr:nvSpPr>
      <xdr:spPr>
        <a:xfrm>
          <a:off x="675640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2000" cy="253365"/>
    <xdr:sp macro="" textlink="">
      <xdr:nvSpPr>
        <xdr:cNvPr id="313" name="テキスト ボックス 312"/>
        <xdr:cNvSpPr txBox="1"/>
      </xdr:nvSpPr>
      <xdr:spPr>
        <a:xfrm>
          <a:off x="59817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130175</xdr:rowOff>
    </xdr:from>
    <xdr:to xmlns:xdr="http://schemas.openxmlformats.org/drawingml/2006/spreadsheetDrawing">
      <xdr:col>55</xdr:col>
      <xdr:colOff>50800</xdr:colOff>
      <xdr:row>36</xdr:row>
      <xdr:rowOff>61595</xdr:rowOff>
    </xdr:to>
    <xdr:sp macro="" textlink="">
      <xdr:nvSpPr>
        <xdr:cNvPr id="314" name="楕円 313"/>
        <xdr:cNvSpPr/>
      </xdr:nvSpPr>
      <xdr:spPr>
        <a:xfrm>
          <a:off x="9192260" y="591502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34</xdr:row>
      <xdr:rowOff>152400</xdr:rowOff>
    </xdr:from>
    <xdr:ext cx="466725" cy="252095"/>
    <xdr:sp macro="" textlink="">
      <xdr:nvSpPr>
        <xdr:cNvPr id="315" name="労働費該当値テキスト"/>
        <xdr:cNvSpPr txBox="1"/>
      </xdr:nvSpPr>
      <xdr:spPr>
        <a:xfrm>
          <a:off x="9271000" y="5772150"/>
          <a:ext cx="4667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8890</xdr:rowOff>
    </xdr:from>
    <xdr:to xmlns:xdr="http://schemas.openxmlformats.org/drawingml/2006/spreadsheetDrawing">
      <xdr:col>50</xdr:col>
      <xdr:colOff>165100</xdr:colOff>
      <xdr:row>36</xdr:row>
      <xdr:rowOff>108585</xdr:rowOff>
    </xdr:to>
    <xdr:sp macro="" textlink="">
      <xdr:nvSpPr>
        <xdr:cNvPr id="316" name="楕円 315"/>
        <xdr:cNvSpPr/>
      </xdr:nvSpPr>
      <xdr:spPr>
        <a:xfrm>
          <a:off x="8445500" y="59588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34</xdr:row>
      <xdr:rowOff>125095</xdr:rowOff>
    </xdr:from>
    <xdr:ext cx="469265" cy="250190"/>
    <xdr:sp macro="" textlink="">
      <xdr:nvSpPr>
        <xdr:cNvPr id="317" name="テキスト ボックス 316"/>
        <xdr:cNvSpPr txBox="1"/>
      </xdr:nvSpPr>
      <xdr:spPr>
        <a:xfrm>
          <a:off x="8284210" y="5744845"/>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15875</xdr:rowOff>
    </xdr:from>
    <xdr:to xmlns:xdr="http://schemas.openxmlformats.org/drawingml/2006/spreadsheetDrawing">
      <xdr:col>46</xdr:col>
      <xdr:colOff>38100</xdr:colOff>
      <xdr:row>36</xdr:row>
      <xdr:rowOff>114935</xdr:rowOff>
    </xdr:to>
    <xdr:sp macro="" textlink="">
      <xdr:nvSpPr>
        <xdr:cNvPr id="318" name="楕円 317"/>
        <xdr:cNvSpPr/>
      </xdr:nvSpPr>
      <xdr:spPr>
        <a:xfrm>
          <a:off x="7670800" y="596582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34</xdr:row>
      <xdr:rowOff>130810</xdr:rowOff>
    </xdr:from>
    <xdr:ext cx="469900" cy="252095"/>
    <xdr:sp macro="" textlink="">
      <xdr:nvSpPr>
        <xdr:cNvPr id="319" name="テキスト ボックス 318"/>
        <xdr:cNvSpPr txBox="1"/>
      </xdr:nvSpPr>
      <xdr:spPr>
        <a:xfrm>
          <a:off x="7509510" y="57505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35</xdr:row>
      <xdr:rowOff>149860</xdr:rowOff>
    </xdr:from>
    <xdr:to xmlns:xdr="http://schemas.openxmlformats.org/drawingml/2006/spreadsheetDrawing">
      <xdr:col>41</xdr:col>
      <xdr:colOff>101600</xdr:colOff>
      <xdr:row>36</xdr:row>
      <xdr:rowOff>81280</xdr:rowOff>
    </xdr:to>
    <xdr:sp macro="" textlink="">
      <xdr:nvSpPr>
        <xdr:cNvPr id="320" name="楕円 319"/>
        <xdr:cNvSpPr/>
      </xdr:nvSpPr>
      <xdr:spPr>
        <a:xfrm>
          <a:off x="6873240" y="59347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34</xdr:row>
      <xdr:rowOff>97155</xdr:rowOff>
    </xdr:from>
    <xdr:ext cx="469900" cy="252095"/>
    <xdr:sp macro="" textlink="">
      <xdr:nvSpPr>
        <xdr:cNvPr id="321" name="テキスト ボックス 320"/>
        <xdr:cNvSpPr txBox="1"/>
      </xdr:nvSpPr>
      <xdr:spPr>
        <a:xfrm>
          <a:off x="6711950" y="57169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161290</xdr:rowOff>
    </xdr:from>
    <xdr:to xmlns:xdr="http://schemas.openxmlformats.org/drawingml/2006/spreadsheetDrawing">
      <xdr:col>36</xdr:col>
      <xdr:colOff>165100</xdr:colOff>
      <xdr:row>36</xdr:row>
      <xdr:rowOff>92710</xdr:rowOff>
    </xdr:to>
    <xdr:sp macro="" textlink="">
      <xdr:nvSpPr>
        <xdr:cNvPr id="322" name="楕円 321"/>
        <xdr:cNvSpPr/>
      </xdr:nvSpPr>
      <xdr:spPr>
        <a:xfrm>
          <a:off x="6098540" y="594614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34</xdr:row>
      <xdr:rowOff>108585</xdr:rowOff>
    </xdr:from>
    <xdr:ext cx="469265" cy="250190"/>
    <xdr:sp macro="" textlink="">
      <xdr:nvSpPr>
        <xdr:cNvPr id="323" name="テキスト ボックス 322"/>
        <xdr:cNvSpPr txBox="1"/>
      </xdr:nvSpPr>
      <xdr:spPr>
        <a:xfrm>
          <a:off x="5937250" y="5728335"/>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macro="" textlink="">
      <xdr:nvSpPr>
        <xdr:cNvPr id="324" name="正方形/長方形 323"/>
        <xdr:cNvSpPr/>
      </xdr:nvSpPr>
      <xdr:spPr>
        <a:xfrm>
          <a:off x="5826760" y="7161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macro="" textlink="">
      <xdr:nvSpPr>
        <xdr:cNvPr id="325" name="正方形/長方形 324"/>
        <xdr:cNvSpPr/>
      </xdr:nvSpPr>
      <xdr:spPr>
        <a:xfrm>
          <a:off x="59309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macro="" textlink="">
      <xdr:nvSpPr>
        <xdr:cNvPr id="326" name="正方形/長方形 325"/>
        <xdr:cNvSpPr/>
      </xdr:nvSpPr>
      <xdr:spPr>
        <a:xfrm>
          <a:off x="59309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macro="" textlink="">
      <xdr:nvSpPr>
        <xdr:cNvPr id="327" name="正方形/長方形 326"/>
        <xdr:cNvSpPr/>
      </xdr:nvSpPr>
      <xdr:spPr>
        <a:xfrm>
          <a:off x="68326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macro="" textlink="">
      <xdr:nvSpPr>
        <xdr:cNvPr id="328" name="正方形/長方形 327"/>
        <xdr:cNvSpPr/>
      </xdr:nvSpPr>
      <xdr:spPr>
        <a:xfrm>
          <a:off x="68326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macro="" textlink="">
      <xdr:nvSpPr>
        <xdr:cNvPr id="329" name="正方形/長方形 328"/>
        <xdr:cNvSpPr/>
      </xdr:nvSpPr>
      <xdr:spPr>
        <a:xfrm>
          <a:off x="78384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macro="" textlink="">
      <xdr:nvSpPr>
        <xdr:cNvPr id="330" name="正方形/長方形 329"/>
        <xdr:cNvSpPr/>
      </xdr:nvSpPr>
      <xdr:spPr>
        <a:xfrm>
          <a:off x="78384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31" name="正方形/長方形 330"/>
        <xdr:cNvSpPr/>
      </xdr:nvSpPr>
      <xdr:spPr>
        <a:xfrm>
          <a:off x="5826760" y="7955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6710" cy="219710"/>
    <xdr:sp macro="" textlink="">
      <xdr:nvSpPr>
        <xdr:cNvPr id="332" name="テキスト ボックス 331"/>
        <xdr:cNvSpPr txBox="1"/>
      </xdr:nvSpPr>
      <xdr:spPr>
        <a:xfrm>
          <a:off x="5788660" y="7771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33" name="直線コネクタ 332"/>
        <xdr:cNvCxnSpPr/>
      </xdr:nvCxnSpPr>
      <xdr:spPr>
        <a:xfrm>
          <a:off x="5826760" y="10158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43180</xdr:rowOff>
    </xdr:from>
    <xdr:to xmlns:xdr="http://schemas.openxmlformats.org/drawingml/2006/spreadsheetDrawing">
      <xdr:col>59</xdr:col>
      <xdr:colOff>50800</xdr:colOff>
      <xdr:row>59</xdr:row>
      <xdr:rowOff>43180</xdr:rowOff>
    </xdr:to>
    <xdr:cxnSp macro="">
      <xdr:nvCxnSpPr>
        <xdr:cNvPr id="334" name="直線コネクタ 333"/>
        <xdr:cNvCxnSpPr/>
      </xdr:nvCxnSpPr>
      <xdr:spPr>
        <a:xfrm>
          <a:off x="5826760" y="9790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72390</xdr:rowOff>
    </xdr:from>
    <xdr:ext cx="245745" cy="250825"/>
    <xdr:sp macro="" textlink="">
      <xdr:nvSpPr>
        <xdr:cNvPr id="335" name="テキスト ボックス 334"/>
        <xdr:cNvSpPr txBox="1"/>
      </xdr:nvSpPr>
      <xdr:spPr>
        <a:xfrm>
          <a:off x="5600700" y="965454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36" name="直線コネクタ 335"/>
        <xdr:cNvCxnSpPr/>
      </xdr:nvCxnSpPr>
      <xdr:spPr>
        <a:xfrm>
          <a:off x="5826760" y="942276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34925</xdr:rowOff>
    </xdr:from>
    <xdr:ext cx="527685" cy="250825"/>
    <xdr:sp macro="" textlink="">
      <xdr:nvSpPr>
        <xdr:cNvPr id="337" name="テキスト ボックス 336"/>
        <xdr:cNvSpPr txBox="1"/>
      </xdr:nvSpPr>
      <xdr:spPr>
        <a:xfrm>
          <a:off x="5363845" y="9286875"/>
          <a:ext cx="527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136525</xdr:rowOff>
    </xdr:from>
    <xdr:to xmlns:xdr="http://schemas.openxmlformats.org/drawingml/2006/spreadsheetDrawing">
      <xdr:col>59</xdr:col>
      <xdr:colOff>50800</xdr:colOff>
      <xdr:row>54</xdr:row>
      <xdr:rowOff>136525</xdr:rowOff>
    </xdr:to>
    <xdr:cxnSp macro="">
      <xdr:nvCxnSpPr>
        <xdr:cNvPr id="338" name="直線コネクタ 337"/>
        <xdr:cNvCxnSpPr/>
      </xdr:nvCxnSpPr>
      <xdr:spPr>
        <a:xfrm>
          <a:off x="5826760" y="90582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165100</xdr:rowOff>
    </xdr:from>
    <xdr:ext cx="527685" cy="250190"/>
    <xdr:sp macro="" textlink="">
      <xdr:nvSpPr>
        <xdr:cNvPr id="339" name="テキスト ボックス 338"/>
        <xdr:cNvSpPr txBox="1"/>
      </xdr:nvSpPr>
      <xdr:spPr>
        <a:xfrm>
          <a:off x="5363845" y="8921750"/>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99060</xdr:rowOff>
    </xdr:from>
    <xdr:to xmlns:xdr="http://schemas.openxmlformats.org/drawingml/2006/spreadsheetDrawing">
      <xdr:col>59</xdr:col>
      <xdr:colOff>50800</xdr:colOff>
      <xdr:row>52</xdr:row>
      <xdr:rowOff>99060</xdr:rowOff>
    </xdr:to>
    <xdr:cxnSp macro="">
      <xdr:nvCxnSpPr>
        <xdr:cNvPr id="340" name="直線コネクタ 339"/>
        <xdr:cNvCxnSpPr/>
      </xdr:nvCxnSpPr>
      <xdr:spPr>
        <a:xfrm>
          <a:off x="5826760" y="869061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128270</xdr:rowOff>
    </xdr:from>
    <xdr:ext cx="527685" cy="250190"/>
    <xdr:sp macro="" textlink="">
      <xdr:nvSpPr>
        <xdr:cNvPr id="341" name="テキスト ボックス 340"/>
        <xdr:cNvSpPr txBox="1"/>
      </xdr:nvSpPr>
      <xdr:spPr>
        <a:xfrm>
          <a:off x="5363845" y="8554720"/>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61595</xdr:rowOff>
    </xdr:from>
    <xdr:to xmlns:xdr="http://schemas.openxmlformats.org/drawingml/2006/spreadsheetDrawing">
      <xdr:col>59</xdr:col>
      <xdr:colOff>50800</xdr:colOff>
      <xdr:row>50</xdr:row>
      <xdr:rowOff>61595</xdr:rowOff>
    </xdr:to>
    <xdr:cxnSp macro="">
      <xdr:nvCxnSpPr>
        <xdr:cNvPr id="342" name="直線コネクタ 341"/>
        <xdr:cNvCxnSpPr/>
      </xdr:nvCxnSpPr>
      <xdr:spPr>
        <a:xfrm>
          <a:off x="5826760" y="83229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90805</xdr:rowOff>
    </xdr:from>
    <xdr:ext cx="527685" cy="250190"/>
    <xdr:sp macro="" textlink="">
      <xdr:nvSpPr>
        <xdr:cNvPr id="343" name="テキスト ボックス 342"/>
        <xdr:cNvSpPr txBox="1"/>
      </xdr:nvSpPr>
      <xdr:spPr>
        <a:xfrm>
          <a:off x="5363845" y="8187055"/>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44" name="直線コネクタ 343"/>
        <xdr:cNvCxnSpPr/>
      </xdr:nvCxnSpPr>
      <xdr:spPr>
        <a:xfrm>
          <a:off x="5826760" y="7955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53340</xdr:rowOff>
    </xdr:from>
    <xdr:ext cx="595630" cy="249555"/>
    <xdr:sp macro="" textlink="">
      <xdr:nvSpPr>
        <xdr:cNvPr id="345" name="テキスト ボックス 344"/>
        <xdr:cNvSpPr txBox="1"/>
      </xdr:nvSpPr>
      <xdr:spPr>
        <a:xfrm>
          <a:off x="5299710" y="78193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46" name="農林水産業費グラフ枠"/>
        <xdr:cNvSpPr/>
      </xdr:nvSpPr>
      <xdr:spPr>
        <a:xfrm>
          <a:off x="5826760" y="7955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167640</xdr:colOff>
      <xdr:row>51</xdr:row>
      <xdr:rowOff>146050</xdr:rowOff>
    </xdr:from>
    <xdr:to xmlns:xdr="http://schemas.openxmlformats.org/drawingml/2006/spreadsheetDrawing">
      <xdr:col>54</xdr:col>
      <xdr:colOff>167640</xdr:colOff>
      <xdr:row>59</xdr:row>
      <xdr:rowOff>26670</xdr:rowOff>
    </xdr:to>
    <xdr:cxnSp macro="">
      <xdr:nvCxnSpPr>
        <xdr:cNvPr id="347" name="直線コネクタ 346"/>
        <xdr:cNvCxnSpPr/>
      </xdr:nvCxnSpPr>
      <xdr:spPr>
        <a:xfrm flipV="1">
          <a:off x="9220200" y="8572500"/>
          <a:ext cx="0" cy="1201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30480</xdr:rowOff>
    </xdr:from>
    <xdr:ext cx="375285" cy="249555"/>
    <xdr:sp macro="" textlink="">
      <xdr:nvSpPr>
        <xdr:cNvPr id="348" name="農林水産業費最小値テキスト"/>
        <xdr:cNvSpPr txBox="1"/>
      </xdr:nvSpPr>
      <xdr:spPr>
        <a:xfrm>
          <a:off x="9271000" y="9777730"/>
          <a:ext cx="375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26670</xdr:rowOff>
    </xdr:from>
    <xdr:to xmlns:xdr="http://schemas.openxmlformats.org/drawingml/2006/spreadsheetDrawing">
      <xdr:col>55</xdr:col>
      <xdr:colOff>88900</xdr:colOff>
      <xdr:row>59</xdr:row>
      <xdr:rowOff>26670</xdr:rowOff>
    </xdr:to>
    <xdr:cxnSp macro="">
      <xdr:nvCxnSpPr>
        <xdr:cNvPr id="349" name="直線コネクタ 348"/>
        <xdr:cNvCxnSpPr/>
      </xdr:nvCxnSpPr>
      <xdr:spPr>
        <a:xfrm>
          <a:off x="9154160" y="97739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93980</xdr:rowOff>
    </xdr:from>
    <xdr:ext cx="531495" cy="253365"/>
    <xdr:sp macro="" textlink="">
      <xdr:nvSpPr>
        <xdr:cNvPr id="350" name="農林水産業費最大値テキスト"/>
        <xdr:cNvSpPr txBox="1"/>
      </xdr:nvSpPr>
      <xdr:spPr>
        <a:xfrm>
          <a:off x="9271000" y="835533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66,508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146050</xdr:rowOff>
    </xdr:from>
    <xdr:to xmlns:xdr="http://schemas.openxmlformats.org/drawingml/2006/spreadsheetDrawing">
      <xdr:col>55</xdr:col>
      <xdr:colOff>88900</xdr:colOff>
      <xdr:row>51</xdr:row>
      <xdr:rowOff>146050</xdr:rowOff>
    </xdr:to>
    <xdr:cxnSp macro="">
      <xdr:nvCxnSpPr>
        <xdr:cNvPr id="351" name="直線コネクタ 350"/>
        <xdr:cNvCxnSpPr/>
      </xdr:nvCxnSpPr>
      <xdr:spPr>
        <a:xfrm>
          <a:off x="9154160" y="85725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53</xdr:row>
      <xdr:rowOff>91440</xdr:rowOff>
    </xdr:from>
    <xdr:to xmlns:xdr="http://schemas.openxmlformats.org/drawingml/2006/spreadsheetDrawing">
      <xdr:col>55</xdr:col>
      <xdr:colOff>0</xdr:colOff>
      <xdr:row>56</xdr:row>
      <xdr:rowOff>113665</xdr:rowOff>
    </xdr:to>
    <xdr:cxnSp macro="">
      <xdr:nvCxnSpPr>
        <xdr:cNvPr id="352" name="直線コネクタ 351"/>
        <xdr:cNvCxnSpPr/>
      </xdr:nvCxnSpPr>
      <xdr:spPr>
        <a:xfrm>
          <a:off x="8496300" y="8848090"/>
          <a:ext cx="723900" cy="517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73660</xdr:rowOff>
    </xdr:from>
    <xdr:ext cx="531495" cy="252730"/>
    <xdr:sp macro="" textlink="">
      <xdr:nvSpPr>
        <xdr:cNvPr id="353" name="農林水産業費平均値テキスト"/>
        <xdr:cNvSpPr txBox="1"/>
      </xdr:nvSpPr>
      <xdr:spPr>
        <a:xfrm>
          <a:off x="9271000" y="9325610"/>
          <a:ext cx="531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95250</xdr:rowOff>
    </xdr:from>
    <xdr:to xmlns:xdr="http://schemas.openxmlformats.org/drawingml/2006/spreadsheetDrawing">
      <xdr:col>55</xdr:col>
      <xdr:colOff>50800</xdr:colOff>
      <xdr:row>57</xdr:row>
      <xdr:rowOff>26670</xdr:rowOff>
    </xdr:to>
    <xdr:sp macro="" textlink="">
      <xdr:nvSpPr>
        <xdr:cNvPr id="354" name="フローチャート: 判断 353"/>
        <xdr:cNvSpPr/>
      </xdr:nvSpPr>
      <xdr:spPr>
        <a:xfrm>
          <a:off x="9192260" y="934720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167640</xdr:colOff>
      <xdr:row>53</xdr:row>
      <xdr:rowOff>91440</xdr:rowOff>
    </xdr:from>
    <xdr:to xmlns:xdr="http://schemas.openxmlformats.org/drawingml/2006/spreadsheetDrawing">
      <xdr:col>50</xdr:col>
      <xdr:colOff>114300</xdr:colOff>
      <xdr:row>56</xdr:row>
      <xdr:rowOff>85725</xdr:rowOff>
    </xdr:to>
    <xdr:cxnSp macro="">
      <xdr:nvCxnSpPr>
        <xdr:cNvPr id="355" name="直線コネクタ 354"/>
        <xdr:cNvCxnSpPr/>
      </xdr:nvCxnSpPr>
      <xdr:spPr>
        <a:xfrm flipV="1">
          <a:off x="7711440" y="8848090"/>
          <a:ext cx="784860" cy="489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85725</xdr:rowOff>
    </xdr:from>
    <xdr:to xmlns:xdr="http://schemas.openxmlformats.org/drawingml/2006/spreadsheetDrawing">
      <xdr:col>50</xdr:col>
      <xdr:colOff>165100</xdr:colOff>
      <xdr:row>57</xdr:row>
      <xdr:rowOff>17145</xdr:rowOff>
    </xdr:to>
    <xdr:sp macro="" textlink="">
      <xdr:nvSpPr>
        <xdr:cNvPr id="356" name="フローチャート: 判断 355"/>
        <xdr:cNvSpPr/>
      </xdr:nvSpPr>
      <xdr:spPr>
        <a:xfrm>
          <a:off x="8445500" y="933767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8255</xdr:rowOff>
    </xdr:from>
    <xdr:ext cx="534670" cy="252730"/>
    <xdr:sp macro="" textlink="">
      <xdr:nvSpPr>
        <xdr:cNvPr id="357" name="テキスト ボックス 356"/>
        <xdr:cNvSpPr txBox="1"/>
      </xdr:nvSpPr>
      <xdr:spPr>
        <a:xfrm>
          <a:off x="8251825" y="94253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85725</xdr:rowOff>
    </xdr:from>
    <xdr:to xmlns:xdr="http://schemas.openxmlformats.org/drawingml/2006/spreadsheetDrawing">
      <xdr:col>45</xdr:col>
      <xdr:colOff>167640</xdr:colOff>
      <xdr:row>57</xdr:row>
      <xdr:rowOff>36195</xdr:rowOff>
    </xdr:to>
    <xdr:cxnSp macro="">
      <xdr:nvCxnSpPr>
        <xdr:cNvPr id="358" name="直線コネクタ 357"/>
        <xdr:cNvCxnSpPr/>
      </xdr:nvCxnSpPr>
      <xdr:spPr>
        <a:xfrm flipV="1">
          <a:off x="6924040" y="9337675"/>
          <a:ext cx="78740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92710</xdr:rowOff>
    </xdr:from>
    <xdr:to xmlns:xdr="http://schemas.openxmlformats.org/drawingml/2006/spreadsheetDrawing">
      <xdr:col>46</xdr:col>
      <xdr:colOff>38100</xdr:colOff>
      <xdr:row>57</xdr:row>
      <xdr:rowOff>24130</xdr:rowOff>
    </xdr:to>
    <xdr:sp macro="" textlink="">
      <xdr:nvSpPr>
        <xdr:cNvPr id="359" name="フローチャート: 判断 358"/>
        <xdr:cNvSpPr/>
      </xdr:nvSpPr>
      <xdr:spPr>
        <a:xfrm>
          <a:off x="7670800" y="934466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15875</xdr:rowOff>
    </xdr:from>
    <xdr:ext cx="530860" cy="250825"/>
    <xdr:sp macro="" textlink="">
      <xdr:nvSpPr>
        <xdr:cNvPr id="360" name="テキスト ボックス 359"/>
        <xdr:cNvSpPr txBox="1"/>
      </xdr:nvSpPr>
      <xdr:spPr>
        <a:xfrm>
          <a:off x="7477125" y="9432925"/>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34290</xdr:rowOff>
    </xdr:from>
    <xdr:to xmlns:xdr="http://schemas.openxmlformats.org/drawingml/2006/spreadsheetDrawing">
      <xdr:col>41</xdr:col>
      <xdr:colOff>50800</xdr:colOff>
      <xdr:row>57</xdr:row>
      <xdr:rowOff>36195</xdr:rowOff>
    </xdr:to>
    <xdr:cxnSp macro="">
      <xdr:nvCxnSpPr>
        <xdr:cNvPr id="361" name="直線コネクタ 360"/>
        <xdr:cNvCxnSpPr/>
      </xdr:nvCxnSpPr>
      <xdr:spPr>
        <a:xfrm>
          <a:off x="6149340" y="9451340"/>
          <a:ext cx="7747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111125</xdr:rowOff>
    </xdr:from>
    <xdr:to xmlns:xdr="http://schemas.openxmlformats.org/drawingml/2006/spreadsheetDrawing">
      <xdr:col>41</xdr:col>
      <xdr:colOff>101600</xdr:colOff>
      <xdr:row>57</xdr:row>
      <xdr:rowOff>42545</xdr:rowOff>
    </xdr:to>
    <xdr:sp macro="" textlink="">
      <xdr:nvSpPr>
        <xdr:cNvPr id="362" name="フローチャート: 判断 361"/>
        <xdr:cNvSpPr/>
      </xdr:nvSpPr>
      <xdr:spPr>
        <a:xfrm>
          <a:off x="6873240" y="936307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59055</xdr:rowOff>
    </xdr:from>
    <xdr:ext cx="531495" cy="252730"/>
    <xdr:sp macro="" textlink="">
      <xdr:nvSpPr>
        <xdr:cNvPr id="363" name="テキスト ボックス 362"/>
        <xdr:cNvSpPr txBox="1"/>
      </xdr:nvSpPr>
      <xdr:spPr>
        <a:xfrm>
          <a:off x="6702425" y="914590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103505</xdr:rowOff>
    </xdr:from>
    <xdr:to xmlns:xdr="http://schemas.openxmlformats.org/drawingml/2006/spreadsheetDrawing">
      <xdr:col>36</xdr:col>
      <xdr:colOff>165100</xdr:colOff>
      <xdr:row>57</xdr:row>
      <xdr:rowOff>34925</xdr:rowOff>
    </xdr:to>
    <xdr:sp macro="" textlink="">
      <xdr:nvSpPr>
        <xdr:cNvPr id="364" name="フローチャート: 判断 363"/>
        <xdr:cNvSpPr/>
      </xdr:nvSpPr>
      <xdr:spPr>
        <a:xfrm>
          <a:off x="6098540" y="93554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50800</xdr:rowOff>
    </xdr:from>
    <xdr:ext cx="534670" cy="249555"/>
    <xdr:sp macro="" textlink="">
      <xdr:nvSpPr>
        <xdr:cNvPr id="365" name="テキスト ボックス 364"/>
        <xdr:cNvSpPr txBox="1"/>
      </xdr:nvSpPr>
      <xdr:spPr>
        <a:xfrm>
          <a:off x="5904865" y="913765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macro="" textlink="">
      <xdr:nvSpPr>
        <xdr:cNvPr id="366" name="テキスト ボックス 365"/>
        <xdr:cNvSpPr txBox="1"/>
      </xdr:nvSpPr>
      <xdr:spPr>
        <a:xfrm>
          <a:off x="90525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2000" cy="253365"/>
    <xdr:sp macro="" textlink="">
      <xdr:nvSpPr>
        <xdr:cNvPr id="367" name="テキスト ボックス 366"/>
        <xdr:cNvSpPr txBox="1"/>
      </xdr:nvSpPr>
      <xdr:spPr>
        <a:xfrm>
          <a:off x="83286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167640</xdr:colOff>
      <xdr:row>61</xdr:row>
      <xdr:rowOff>78105</xdr:rowOff>
    </xdr:from>
    <xdr:ext cx="762000" cy="253365"/>
    <xdr:sp macro="" textlink="">
      <xdr:nvSpPr>
        <xdr:cNvPr id="368" name="テキスト ボックス 367"/>
        <xdr:cNvSpPr txBox="1"/>
      </xdr:nvSpPr>
      <xdr:spPr>
        <a:xfrm>
          <a:off x="75438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58825" cy="253365"/>
    <xdr:sp macro="" textlink="">
      <xdr:nvSpPr>
        <xdr:cNvPr id="369" name="テキスト ボックス 368"/>
        <xdr:cNvSpPr txBox="1"/>
      </xdr:nvSpPr>
      <xdr:spPr>
        <a:xfrm>
          <a:off x="675640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2000" cy="253365"/>
    <xdr:sp macro="" textlink="">
      <xdr:nvSpPr>
        <xdr:cNvPr id="370" name="テキスト ボックス 369"/>
        <xdr:cNvSpPr txBox="1"/>
      </xdr:nvSpPr>
      <xdr:spPr>
        <a:xfrm>
          <a:off x="59817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63500</xdr:rowOff>
    </xdr:from>
    <xdr:to xmlns:xdr="http://schemas.openxmlformats.org/drawingml/2006/spreadsheetDrawing">
      <xdr:col>55</xdr:col>
      <xdr:colOff>50800</xdr:colOff>
      <xdr:row>56</xdr:row>
      <xdr:rowOff>163195</xdr:rowOff>
    </xdr:to>
    <xdr:sp macro="" textlink="">
      <xdr:nvSpPr>
        <xdr:cNvPr id="371" name="楕円 370"/>
        <xdr:cNvSpPr/>
      </xdr:nvSpPr>
      <xdr:spPr>
        <a:xfrm>
          <a:off x="9192260" y="931545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86360</xdr:rowOff>
    </xdr:from>
    <xdr:ext cx="531495" cy="249555"/>
    <xdr:sp macro="" textlink="">
      <xdr:nvSpPr>
        <xdr:cNvPr id="372" name="農林水産業費該当値テキスト"/>
        <xdr:cNvSpPr txBox="1"/>
      </xdr:nvSpPr>
      <xdr:spPr>
        <a:xfrm>
          <a:off x="9271000" y="917321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53</xdr:row>
      <xdr:rowOff>41275</xdr:rowOff>
    </xdr:from>
    <xdr:to xmlns:xdr="http://schemas.openxmlformats.org/drawingml/2006/spreadsheetDrawing">
      <xdr:col>50</xdr:col>
      <xdr:colOff>165100</xdr:colOff>
      <xdr:row>53</xdr:row>
      <xdr:rowOff>140970</xdr:rowOff>
    </xdr:to>
    <xdr:sp macro="" textlink="">
      <xdr:nvSpPr>
        <xdr:cNvPr id="373" name="楕円 372"/>
        <xdr:cNvSpPr/>
      </xdr:nvSpPr>
      <xdr:spPr>
        <a:xfrm>
          <a:off x="8445500" y="87979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51</xdr:row>
      <xdr:rowOff>156845</xdr:rowOff>
    </xdr:from>
    <xdr:ext cx="534670" cy="252730"/>
    <xdr:sp macro="" textlink="">
      <xdr:nvSpPr>
        <xdr:cNvPr id="374" name="テキスト ボックス 373"/>
        <xdr:cNvSpPr txBox="1"/>
      </xdr:nvSpPr>
      <xdr:spPr>
        <a:xfrm>
          <a:off x="8251825" y="858329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36195</xdr:rowOff>
    </xdr:from>
    <xdr:to xmlns:xdr="http://schemas.openxmlformats.org/drawingml/2006/spreadsheetDrawing">
      <xdr:col>46</xdr:col>
      <xdr:colOff>38100</xdr:colOff>
      <xdr:row>56</xdr:row>
      <xdr:rowOff>135255</xdr:rowOff>
    </xdr:to>
    <xdr:sp macro="" textlink="">
      <xdr:nvSpPr>
        <xdr:cNvPr id="375" name="楕円 374"/>
        <xdr:cNvSpPr/>
      </xdr:nvSpPr>
      <xdr:spPr>
        <a:xfrm>
          <a:off x="7670800" y="928814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151130</xdr:rowOff>
    </xdr:from>
    <xdr:ext cx="530860" cy="252095"/>
    <xdr:sp macro="" textlink="">
      <xdr:nvSpPr>
        <xdr:cNvPr id="376" name="テキスト ボックス 375"/>
        <xdr:cNvSpPr txBox="1"/>
      </xdr:nvSpPr>
      <xdr:spPr>
        <a:xfrm>
          <a:off x="7477125" y="9072880"/>
          <a:ext cx="530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153670</xdr:rowOff>
    </xdr:from>
    <xdr:to xmlns:xdr="http://schemas.openxmlformats.org/drawingml/2006/spreadsheetDrawing">
      <xdr:col>41</xdr:col>
      <xdr:colOff>101600</xdr:colOff>
      <xdr:row>57</xdr:row>
      <xdr:rowOff>85725</xdr:rowOff>
    </xdr:to>
    <xdr:sp macro="" textlink="">
      <xdr:nvSpPr>
        <xdr:cNvPr id="377" name="楕円 376"/>
        <xdr:cNvSpPr/>
      </xdr:nvSpPr>
      <xdr:spPr>
        <a:xfrm>
          <a:off x="6873240" y="940562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76835</xdr:rowOff>
    </xdr:from>
    <xdr:ext cx="531495" cy="253365"/>
    <xdr:sp macro="" textlink="">
      <xdr:nvSpPr>
        <xdr:cNvPr id="378" name="テキスト ボックス 377"/>
        <xdr:cNvSpPr txBox="1"/>
      </xdr:nvSpPr>
      <xdr:spPr>
        <a:xfrm>
          <a:off x="6702425" y="949388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151765</xdr:rowOff>
    </xdr:from>
    <xdr:to xmlns:xdr="http://schemas.openxmlformats.org/drawingml/2006/spreadsheetDrawing">
      <xdr:col>36</xdr:col>
      <xdr:colOff>165100</xdr:colOff>
      <xdr:row>57</xdr:row>
      <xdr:rowOff>84455</xdr:rowOff>
    </xdr:to>
    <xdr:sp macro="" textlink="">
      <xdr:nvSpPr>
        <xdr:cNvPr id="379" name="楕円 378"/>
        <xdr:cNvSpPr/>
      </xdr:nvSpPr>
      <xdr:spPr>
        <a:xfrm>
          <a:off x="6098540" y="9403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74930</xdr:rowOff>
    </xdr:from>
    <xdr:ext cx="534670" cy="252730"/>
    <xdr:sp macro="" textlink="">
      <xdr:nvSpPr>
        <xdr:cNvPr id="380" name="テキスト ボックス 379"/>
        <xdr:cNvSpPr txBox="1"/>
      </xdr:nvSpPr>
      <xdr:spPr>
        <a:xfrm>
          <a:off x="5904865" y="949198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macro="" textlink="">
      <xdr:nvSpPr>
        <xdr:cNvPr id="381" name="正方形/長方形 380"/>
        <xdr:cNvSpPr/>
      </xdr:nvSpPr>
      <xdr:spPr>
        <a:xfrm>
          <a:off x="5826760" y="10463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macro="" textlink="">
      <xdr:nvSpPr>
        <xdr:cNvPr id="382" name="正方形/長方形 381"/>
        <xdr:cNvSpPr/>
      </xdr:nvSpPr>
      <xdr:spPr>
        <a:xfrm>
          <a:off x="59309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59309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macro="" textlink="">
      <xdr:nvSpPr>
        <xdr:cNvPr id="384" name="正方形/長方形 383"/>
        <xdr:cNvSpPr/>
      </xdr:nvSpPr>
      <xdr:spPr>
        <a:xfrm>
          <a:off x="68326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68326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macro="" textlink="">
      <xdr:nvSpPr>
        <xdr:cNvPr id="386" name="正方形/長方形 385"/>
        <xdr:cNvSpPr/>
      </xdr:nvSpPr>
      <xdr:spPr>
        <a:xfrm>
          <a:off x="78384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78384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88" name="正方形/長方形 387"/>
        <xdr:cNvSpPr/>
      </xdr:nvSpPr>
      <xdr:spPr>
        <a:xfrm>
          <a:off x="5826760" y="11257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6710" cy="219710"/>
    <xdr:sp macro="" textlink="">
      <xdr:nvSpPr>
        <xdr:cNvPr id="389" name="テキスト ボックス 388"/>
        <xdr:cNvSpPr txBox="1"/>
      </xdr:nvSpPr>
      <xdr:spPr>
        <a:xfrm>
          <a:off x="5788660" y="11073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90" name="直線コネクタ 389"/>
        <xdr:cNvCxnSpPr/>
      </xdr:nvCxnSpPr>
      <xdr:spPr>
        <a:xfrm>
          <a:off x="5826760" y="13460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43180</xdr:rowOff>
    </xdr:from>
    <xdr:to xmlns:xdr="http://schemas.openxmlformats.org/drawingml/2006/spreadsheetDrawing">
      <xdr:col>59</xdr:col>
      <xdr:colOff>50800</xdr:colOff>
      <xdr:row>79</xdr:row>
      <xdr:rowOff>43180</xdr:rowOff>
    </xdr:to>
    <xdr:cxnSp macro="">
      <xdr:nvCxnSpPr>
        <xdr:cNvPr id="391" name="直線コネクタ 390"/>
        <xdr:cNvCxnSpPr/>
      </xdr:nvCxnSpPr>
      <xdr:spPr>
        <a:xfrm>
          <a:off x="5826760" y="13092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72390</xdr:rowOff>
    </xdr:from>
    <xdr:ext cx="245745" cy="250825"/>
    <xdr:sp macro="" textlink="">
      <xdr:nvSpPr>
        <xdr:cNvPr id="392" name="テキスト ボックス 391"/>
        <xdr:cNvSpPr txBox="1"/>
      </xdr:nvSpPr>
      <xdr:spPr>
        <a:xfrm>
          <a:off x="5600700" y="1295654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5715</xdr:rowOff>
    </xdr:from>
    <xdr:to xmlns:xdr="http://schemas.openxmlformats.org/drawingml/2006/spreadsheetDrawing">
      <xdr:col>59</xdr:col>
      <xdr:colOff>50800</xdr:colOff>
      <xdr:row>77</xdr:row>
      <xdr:rowOff>5715</xdr:rowOff>
    </xdr:to>
    <xdr:cxnSp macro="">
      <xdr:nvCxnSpPr>
        <xdr:cNvPr id="393" name="直線コネクタ 392"/>
        <xdr:cNvCxnSpPr/>
      </xdr:nvCxnSpPr>
      <xdr:spPr>
        <a:xfrm>
          <a:off x="5826760" y="1272476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34925</xdr:rowOff>
    </xdr:from>
    <xdr:ext cx="527685" cy="250825"/>
    <xdr:sp macro="" textlink="">
      <xdr:nvSpPr>
        <xdr:cNvPr id="394" name="テキスト ボックス 393"/>
        <xdr:cNvSpPr txBox="1"/>
      </xdr:nvSpPr>
      <xdr:spPr>
        <a:xfrm>
          <a:off x="5363845" y="12588875"/>
          <a:ext cx="527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136525</xdr:rowOff>
    </xdr:from>
    <xdr:to xmlns:xdr="http://schemas.openxmlformats.org/drawingml/2006/spreadsheetDrawing">
      <xdr:col>59</xdr:col>
      <xdr:colOff>50800</xdr:colOff>
      <xdr:row>74</xdr:row>
      <xdr:rowOff>136525</xdr:rowOff>
    </xdr:to>
    <xdr:cxnSp macro="">
      <xdr:nvCxnSpPr>
        <xdr:cNvPr id="395" name="直線コネクタ 394"/>
        <xdr:cNvCxnSpPr/>
      </xdr:nvCxnSpPr>
      <xdr:spPr>
        <a:xfrm>
          <a:off x="5826760" y="123602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165100</xdr:rowOff>
    </xdr:from>
    <xdr:ext cx="527685" cy="250190"/>
    <xdr:sp macro="" textlink="">
      <xdr:nvSpPr>
        <xdr:cNvPr id="396" name="テキスト ボックス 395"/>
        <xdr:cNvSpPr txBox="1"/>
      </xdr:nvSpPr>
      <xdr:spPr>
        <a:xfrm>
          <a:off x="5363845" y="12223750"/>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99060</xdr:rowOff>
    </xdr:from>
    <xdr:to xmlns:xdr="http://schemas.openxmlformats.org/drawingml/2006/spreadsheetDrawing">
      <xdr:col>59</xdr:col>
      <xdr:colOff>50800</xdr:colOff>
      <xdr:row>72</xdr:row>
      <xdr:rowOff>99060</xdr:rowOff>
    </xdr:to>
    <xdr:cxnSp macro="">
      <xdr:nvCxnSpPr>
        <xdr:cNvPr id="397" name="直線コネクタ 396"/>
        <xdr:cNvCxnSpPr/>
      </xdr:nvCxnSpPr>
      <xdr:spPr>
        <a:xfrm>
          <a:off x="5826760" y="1199261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128270</xdr:rowOff>
    </xdr:from>
    <xdr:ext cx="527685" cy="250190"/>
    <xdr:sp macro="" textlink="">
      <xdr:nvSpPr>
        <xdr:cNvPr id="398" name="テキスト ボックス 397"/>
        <xdr:cNvSpPr txBox="1"/>
      </xdr:nvSpPr>
      <xdr:spPr>
        <a:xfrm>
          <a:off x="5363845" y="11856720"/>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61595</xdr:rowOff>
    </xdr:from>
    <xdr:to xmlns:xdr="http://schemas.openxmlformats.org/drawingml/2006/spreadsheetDrawing">
      <xdr:col>59</xdr:col>
      <xdr:colOff>50800</xdr:colOff>
      <xdr:row>70</xdr:row>
      <xdr:rowOff>61595</xdr:rowOff>
    </xdr:to>
    <xdr:cxnSp macro="">
      <xdr:nvCxnSpPr>
        <xdr:cNvPr id="399" name="直線コネクタ 398"/>
        <xdr:cNvCxnSpPr/>
      </xdr:nvCxnSpPr>
      <xdr:spPr>
        <a:xfrm>
          <a:off x="5826760" y="116249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90805</xdr:rowOff>
    </xdr:from>
    <xdr:ext cx="527685" cy="250190"/>
    <xdr:sp macro="" textlink="">
      <xdr:nvSpPr>
        <xdr:cNvPr id="400" name="テキスト ボックス 399"/>
        <xdr:cNvSpPr txBox="1"/>
      </xdr:nvSpPr>
      <xdr:spPr>
        <a:xfrm>
          <a:off x="5363845" y="11489055"/>
          <a:ext cx="5276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401" name="直線コネクタ 400"/>
        <xdr:cNvCxnSpPr/>
      </xdr:nvCxnSpPr>
      <xdr:spPr>
        <a:xfrm>
          <a:off x="5826760" y="11257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53340</xdr:rowOff>
    </xdr:from>
    <xdr:ext cx="595630" cy="249555"/>
    <xdr:sp macro="" textlink="">
      <xdr:nvSpPr>
        <xdr:cNvPr id="402" name="テキスト ボックス 401"/>
        <xdr:cNvSpPr txBox="1"/>
      </xdr:nvSpPr>
      <xdr:spPr>
        <a:xfrm>
          <a:off x="5299710" y="111213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403" name="商工費グラフ枠"/>
        <xdr:cNvSpPr/>
      </xdr:nvSpPr>
      <xdr:spPr>
        <a:xfrm>
          <a:off x="5826760" y="11257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167640</xdr:colOff>
      <xdr:row>71</xdr:row>
      <xdr:rowOff>146050</xdr:rowOff>
    </xdr:from>
    <xdr:to xmlns:xdr="http://schemas.openxmlformats.org/drawingml/2006/spreadsheetDrawing">
      <xdr:col>54</xdr:col>
      <xdr:colOff>167640</xdr:colOff>
      <xdr:row>78</xdr:row>
      <xdr:rowOff>165100</xdr:rowOff>
    </xdr:to>
    <xdr:cxnSp macro="">
      <xdr:nvCxnSpPr>
        <xdr:cNvPr id="404" name="直線コネクタ 403"/>
        <xdr:cNvCxnSpPr/>
      </xdr:nvCxnSpPr>
      <xdr:spPr>
        <a:xfrm flipV="1">
          <a:off x="9220200" y="11874500"/>
          <a:ext cx="0" cy="1174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1905</xdr:rowOff>
    </xdr:from>
    <xdr:ext cx="466725" cy="253365"/>
    <xdr:sp macro="" textlink="">
      <xdr:nvSpPr>
        <xdr:cNvPr id="405" name="商工費最小値テキスト"/>
        <xdr:cNvSpPr txBox="1"/>
      </xdr:nvSpPr>
      <xdr:spPr>
        <a:xfrm>
          <a:off x="9271000" y="1305115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165100</xdr:rowOff>
    </xdr:from>
    <xdr:to xmlns:xdr="http://schemas.openxmlformats.org/drawingml/2006/spreadsheetDrawing">
      <xdr:col>55</xdr:col>
      <xdr:colOff>88900</xdr:colOff>
      <xdr:row>78</xdr:row>
      <xdr:rowOff>165100</xdr:rowOff>
    </xdr:to>
    <xdr:cxnSp macro="">
      <xdr:nvCxnSpPr>
        <xdr:cNvPr id="406" name="直線コネクタ 405"/>
        <xdr:cNvCxnSpPr/>
      </xdr:nvCxnSpPr>
      <xdr:spPr>
        <a:xfrm>
          <a:off x="9154160" y="130492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93980</xdr:rowOff>
    </xdr:from>
    <xdr:ext cx="531495" cy="253365"/>
    <xdr:sp macro="" textlink="">
      <xdr:nvSpPr>
        <xdr:cNvPr id="407" name="商工費最大値テキスト"/>
        <xdr:cNvSpPr txBox="1"/>
      </xdr:nvSpPr>
      <xdr:spPr>
        <a:xfrm>
          <a:off x="9271000" y="1165733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66,499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146050</xdr:rowOff>
    </xdr:from>
    <xdr:to xmlns:xdr="http://schemas.openxmlformats.org/drawingml/2006/spreadsheetDrawing">
      <xdr:col>55</xdr:col>
      <xdr:colOff>88900</xdr:colOff>
      <xdr:row>71</xdr:row>
      <xdr:rowOff>146050</xdr:rowOff>
    </xdr:to>
    <xdr:cxnSp macro="">
      <xdr:nvCxnSpPr>
        <xdr:cNvPr id="408" name="直線コネクタ 407"/>
        <xdr:cNvCxnSpPr/>
      </xdr:nvCxnSpPr>
      <xdr:spPr>
        <a:xfrm>
          <a:off x="9154160" y="118745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156210</xdr:rowOff>
    </xdr:from>
    <xdr:to xmlns:xdr="http://schemas.openxmlformats.org/drawingml/2006/spreadsheetDrawing">
      <xdr:col>55</xdr:col>
      <xdr:colOff>0</xdr:colOff>
      <xdr:row>78</xdr:row>
      <xdr:rowOff>1270</xdr:rowOff>
    </xdr:to>
    <xdr:cxnSp macro="">
      <xdr:nvCxnSpPr>
        <xdr:cNvPr id="409" name="直線コネクタ 408"/>
        <xdr:cNvCxnSpPr/>
      </xdr:nvCxnSpPr>
      <xdr:spPr>
        <a:xfrm>
          <a:off x="8496300" y="12875260"/>
          <a:ext cx="7239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13335</xdr:rowOff>
    </xdr:from>
    <xdr:ext cx="531495" cy="250825"/>
    <xdr:sp macro="" textlink="">
      <xdr:nvSpPr>
        <xdr:cNvPr id="410" name="商工費平均値テキスト"/>
        <xdr:cNvSpPr txBox="1"/>
      </xdr:nvSpPr>
      <xdr:spPr>
        <a:xfrm>
          <a:off x="9271000" y="12567285"/>
          <a:ext cx="53149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158750</xdr:rowOff>
    </xdr:from>
    <xdr:to xmlns:xdr="http://schemas.openxmlformats.org/drawingml/2006/spreadsheetDrawing">
      <xdr:col>55</xdr:col>
      <xdr:colOff>50800</xdr:colOff>
      <xdr:row>77</xdr:row>
      <xdr:rowOff>90170</xdr:rowOff>
    </xdr:to>
    <xdr:sp macro="" textlink="">
      <xdr:nvSpPr>
        <xdr:cNvPr id="411" name="フローチャート: 判断 410"/>
        <xdr:cNvSpPr/>
      </xdr:nvSpPr>
      <xdr:spPr>
        <a:xfrm>
          <a:off x="9192260" y="1271270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167640</xdr:colOff>
      <xdr:row>77</xdr:row>
      <xdr:rowOff>156210</xdr:rowOff>
    </xdr:from>
    <xdr:to xmlns:xdr="http://schemas.openxmlformats.org/drawingml/2006/spreadsheetDrawing">
      <xdr:col>50</xdr:col>
      <xdr:colOff>114300</xdr:colOff>
      <xdr:row>78</xdr:row>
      <xdr:rowOff>33020</xdr:rowOff>
    </xdr:to>
    <xdr:cxnSp macro="">
      <xdr:nvCxnSpPr>
        <xdr:cNvPr id="412" name="直線コネクタ 411"/>
        <xdr:cNvCxnSpPr/>
      </xdr:nvCxnSpPr>
      <xdr:spPr>
        <a:xfrm flipV="1">
          <a:off x="7711440" y="12875260"/>
          <a:ext cx="78486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128270</xdr:rowOff>
    </xdr:from>
    <xdr:to xmlns:xdr="http://schemas.openxmlformats.org/drawingml/2006/spreadsheetDrawing">
      <xdr:col>50</xdr:col>
      <xdr:colOff>165100</xdr:colOff>
      <xdr:row>77</xdr:row>
      <xdr:rowOff>59690</xdr:rowOff>
    </xdr:to>
    <xdr:sp macro="" textlink="">
      <xdr:nvSpPr>
        <xdr:cNvPr id="413" name="フローチャート: 判断 412"/>
        <xdr:cNvSpPr/>
      </xdr:nvSpPr>
      <xdr:spPr>
        <a:xfrm>
          <a:off x="8445500" y="1268222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75565</xdr:rowOff>
    </xdr:from>
    <xdr:ext cx="534670" cy="252730"/>
    <xdr:sp macro="" textlink="">
      <xdr:nvSpPr>
        <xdr:cNvPr id="414" name="テキスト ボックス 413"/>
        <xdr:cNvSpPr txBox="1"/>
      </xdr:nvSpPr>
      <xdr:spPr>
        <a:xfrm>
          <a:off x="8251825" y="1246441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8890</xdr:rowOff>
    </xdr:from>
    <xdr:to xmlns:xdr="http://schemas.openxmlformats.org/drawingml/2006/spreadsheetDrawing">
      <xdr:col>45</xdr:col>
      <xdr:colOff>167640</xdr:colOff>
      <xdr:row>78</xdr:row>
      <xdr:rowOff>33020</xdr:rowOff>
    </xdr:to>
    <xdr:cxnSp macro="">
      <xdr:nvCxnSpPr>
        <xdr:cNvPr id="415" name="直線コネクタ 414"/>
        <xdr:cNvCxnSpPr/>
      </xdr:nvCxnSpPr>
      <xdr:spPr>
        <a:xfrm>
          <a:off x="6924040" y="12893040"/>
          <a:ext cx="7874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81280</xdr:rowOff>
    </xdr:from>
    <xdr:to xmlns:xdr="http://schemas.openxmlformats.org/drawingml/2006/spreadsheetDrawing">
      <xdr:col>46</xdr:col>
      <xdr:colOff>38100</xdr:colOff>
      <xdr:row>77</xdr:row>
      <xdr:rowOff>13335</xdr:rowOff>
    </xdr:to>
    <xdr:sp macro="" textlink="">
      <xdr:nvSpPr>
        <xdr:cNvPr id="416" name="フローチャート: 判断 415"/>
        <xdr:cNvSpPr/>
      </xdr:nvSpPr>
      <xdr:spPr>
        <a:xfrm>
          <a:off x="7670800" y="12635230"/>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29210</xdr:rowOff>
    </xdr:from>
    <xdr:ext cx="530860" cy="249555"/>
    <xdr:sp macro="" textlink="">
      <xdr:nvSpPr>
        <xdr:cNvPr id="417" name="テキスト ボックス 416"/>
        <xdr:cNvSpPr txBox="1"/>
      </xdr:nvSpPr>
      <xdr:spPr>
        <a:xfrm>
          <a:off x="7477125" y="1241806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80645</xdr:rowOff>
    </xdr:from>
    <xdr:to xmlns:xdr="http://schemas.openxmlformats.org/drawingml/2006/spreadsheetDrawing">
      <xdr:col>41</xdr:col>
      <xdr:colOff>50800</xdr:colOff>
      <xdr:row>78</xdr:row>
      <xdr:rowOff>8890</xdr:rowOff>
    </xdr:to>
    <xdr:cxnSp macro="">
      <xdr:nvCxnSpPr>
        <xdr:cNvPr id="418" name="直線コネクタ 417"/>
        <xdr:cNvCxnSpPr/>
      </xdr:nvCxnSpPr>
      <xdr:spPr>
        <a:xfrm>
          <a:off x="6149340" y="12799695"/>
          <a:ext cx="7747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85725</xdr:rowOff>
    </xdr:from>
    <xdr:to xmlns:xdr="http://schemas.openxmlformats.org/drawingml/2006/spreadsheetDrawing">
      <xdr:col>41</xdr:col>
      <xdr:colOff>101600</xdr:colOff>
      <xdr:row>77</xdr:row>
      <xdr:rowOff>17145</xdr:rowOff>
    </xdr:to>
    <xdr:sp macro="" textlink="">
      <xdr:nvSpPr>
        <xdr:cNvPr id="419" name="フローチャート: 判断 418"/>
        <xdr:cNvSpPr/>
      </xdr:nvSpPr>
      <xdr:spPr>
        <a:xfrm>
          <a:off x="6873240" y="1263967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33655</xdr:rowOff>
    </xdr:from>
    <xdr:ext cx="531495" cy="250825"/>
    <xdr:sp macro="" textlink="">
      <xdr:nvSpPr>
        <xdr:cNvPr id="420" name="テキスト ボックス 419"/>
        <xdr:cNvSpPr txBox="1"/>
      </xdr:nvSpPr>
      <xdr:spPr>
        <a:xfrm>
          <a:off x="6702425" y="1242250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71120</xdr:rowOff>
    </xdr:from>
    <xdr:to xmlns:xdr="http://schemas.openxmlformats.org/drawingml/2006/spreadsheetDrawing">
      <xdr:col>36</xdr:col>
      <xdr:colOff>165100</xdr:colOff>
      <xdr:row>77</xdr:row>
      <xdr:rowOff>2540</xdr:rowOff>
    </xdr:to>
    <xdr:sp macro="" textlink="">
      <xdr:nvSpPr>
        <xdr:cNvPr id="421" name="フローチャート: 判断 420"/>
        <xdr:cNvSpPr/>
      </xdr:nvSpPr>
      <xdr:spPr>
        <a:xfrm>
          <a:off x="6098540" y="1262507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18415</xdr:rowOff>
    </xdr:from>
    <xdr:ext cx="534670" cy="251460"/>
    <xdr:sp macro="" textlink="">
      <xdr:nvSpPr>
        <xdr:cNvPr id="422" name="テキスト ボックス 421"/>
        <xdr:cNvSpPr txBox="1"/>
      </xdr:nvSpPr>
      <xdr:spPr>
        <a:xfrm>
          <a:off x="5904865" y="1240726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macro="" textlink="">
      <xdr:nvSpPr>
        <xdr:cNvPr id="423" name="テキスト ボックス 422"/>
        <xdr:cNvSpPr txBox="1"/>
      </xdr:nvSpPr>
      <xdr:spPr>
        <a:xfrm>
          <a:off x="90525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2000" cy="253365"/>
    <xdr:sp macro="" textlink="">
      <xdr:nvSpPr>
        <xdr:cNvPr id="424" name="テキスト ボックス 423"/>
        <xdr:cNvSpPr txBox="1"/>
      </xdr:nvSpPr>
      <xdr:spPr>
        <a:xfrm>
          <a:off x="83286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167640</xdr:colOff>
      <xdr:row>81</xdr:row>
      <xdr:rowOff>78105</xdr:rowOff>
    </xdr:from>
    <xdr:ext cx="762000" cy="253365"/>
    <xdr:sp macro="" textlink="">
      <xdr:nvSpPr>
        <xdr:cNvPr id="425" name="テキスト ボックス 424"/>
        <xdr:cNvSpPr txBox="1"/>
      </xdr:nvSpPr>
      <xdr:spPr>
        <a:xfrm>
          <a:off x="75438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58825" cy="253365"/>
    <xdr:sp macro="" textlink="">
      <xdr:nvSpPr>
        <xdr:cNvPr id="426" name="テキスト ボックス 425"/>
        <xdr:cNvSpPr txBox="1"/>
      </xdr:nvSpPr>
      <xdr:spPr>
        <a:xfrm>
          <a:off x="675640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2000" cy="253365"/>
    <xdr:sp macro="" textlink="">
      <xdr:nvSpPr>
        <xdr:cNvPr id="427" name="テキスト ボックス 426"/>
        <xdr:cNvSpPr txBox="1"/>
      </xdr:nvSpPr>
      <xdr:spPr>
        <a:xfrm>
          <a:off x="59817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118745</xdr:rowOff>
    </xdr:from>
    <xdr:to xmlns:xdr="http://schemas.openxmlformats.org/drawingml/2006/spreadsheetDrawing">
      <xdr:col>55</xdr:col>
      <xdr:colOff>50800</xdr:colOff>
      <xdr:row>78</xdr:row>
      <xdr:rowOff>50800</xdr:rowOff>
    </xdr:to>
    <xdr:sp macro="" textlink="">
      <xdr:nvSpPr>
        <xdr:cNvPr id="428" name="楕円 427"/>
        <xdr:cNvSpPr/>
      </xdr:nvSpPr>
      <xdr:spPr>
        <a:xfrm>
          <a:off x="9192260" y="12837795"/>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97790</xdr:rowOff>
    </xdr:from>
    <xdr:ext cx="531495" cy="252095"/>
    <xdr:sp macro="" textlink="">
      <xdr:nvSpPr>
        <xdr:cNvPr id="429" name="商工費該当値テキスト"/>
        <xdr:cNvSpPr txBox="1"/>
      </xdr:nvSpPr>
      <xdr:spPr>
        <a:xfrm>
          <a:off x="9271000" y="1281684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106680</xdr:rowOff>
    </xdr:from>
    <xdr:to xmlns:xdr="http://schemas.openxmlformats.org/drawingml/2006/spreadsheetDrawing">
      <xdr:col>50</xdr:col>
      <xdr:colOff>165100</xdr:colOff>
      <xdr:row>78</xdr:row>
      <xdr:rowOff>38735</xdr:rowOff>
    </xdr:to>
    <xdr:sp macro="" textlink="">
      <xdr:nvSpPr>
        <xdr:cNvPr id="430" name="楕円 429"/>
        <xdr:cNvSpPr/>
      </xdr:nvSpPr>
      <xdr:spPr>
        <a:xfrm>
          <a:off x="8445500" y="128257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30480</xdr:rowOff>
    </xdr:from>
    <xdr:ext cx="534670" cy="249555"/>
    <xdr:sp macro="" textlink="">
      <xdr:nvSpPr>
        <xdr:cNvPr id="431" name="テキスト ボックス 430"/>
        <xdr:cNvSpPr txBox="1"/>
      </xdr:nvSpPr>
      <xdr:spPr>
        <a:xfrm>
          <a:off x="8251825" y="1291463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151130</xdr:rowOff>
    </xdr:from>
    <xdr:to xmlns:xdr="http://schemas.openxmlformats.org/drawingml/2006/spreadsheetDrawing">
      <xdr:col>46</xdr:col>
      <xdr:colOff>38100</xdr:colOff>
      <xdr:row>78</xdr:row>
      <xdr:rowOff>83185</xdr:rowOff>
    </xdr:to>
    <xdr:sp macro="" textlink="">
      <xdr:nvSpPr>
        <xdr:cNvPr id="432" name="楕円 431"/>
        <xdr:cNvSpPr/>
      </xdr:nvSpPr>
      <xdr:spPr>
        <a:xfrm>
          <a:off x="7670800" y="1287018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73660</xdr:rowOff>
    </xdr:from>
    <xdr:ext cx="469900" cy="252730"/>
    <xdr:sp macro="" textlink="">
      <xdr:nvSpPr>
        <xdr:cNvPr id="433" name="テキスト ボックス 432"/>
        <xdr:cNvSpPr txBox="1"/>
      </xdr:nvSpPr>
      <xdr:spPr>
        <a:xfrm>
          <a:off x="7509510" y="1295781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127635</xdr:rowOff>
    </xdr:from>
    <xdr:to xmlns:xdr="http://schemas.openxmlformats.org/drawingml/2006/spreadsheetDrawing">
      <xdr:col>41</xdr:col>
      <xdr:colOff>101600</xdr:colOff>
      <xdr:row>78</xdr:row>
      <xdr:rowOff>59055</xdr:rowOff>
    </xdr:to>
    <xdr:sp macro="" textlink="">
      <xdr:nvSpPr>
        <xdr:cNvPr id="434" name="楕円 433"/>
        <xdr:cNvSpPr/>
      </xdr:nvSpPr>
      <xdr:spPr>
        <a:xfrm>
          <a:off x="6873240" y="128466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50800</xdr:rowOff>
    </xdr:from>
    <xdr:ext cx="531495" cy="249555"/>
    <xdr:sp macro="" textlink="">
      <xdr:nvSpPr>
        <xdr:cNvPr id="435" name="テキスト ボックス 434"/>
        <xdr:cNvSpPr txBox="1"/>
      </xdr:nvSpPr>
      <xdr:spPr>
        <a:xfrm>
          <a:off x="6702425" y="1293495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31115</xdr:rowOff>
    </xdr:from>
    <xdr:to xmlns:xdr="http://schemas.openxmlformats.org/drawingml/2006/spreadsheetDrawing">
      <xdr:col>36</xdr:col>
      <xdr:colOff>165100</xdr:colOff>
      <xdr:row>77</xdr:row>
      <xdr:rowOff>130175</xdr:rowOff>
    </xdr:to>
    <xdr:sp macro="" textlink="">
      <xdr:nvSpPr>
        <xdr:cNvPr id="436" name="楕円 435"/>
        <xdr:cNvSpPr/>
      </xdr:nvSpPr>
      <xdr:spPr>
        <a:xfrm>
          <a:off x="6098540" y="127501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121920</xdr:rowOff>
    </xdr:from>
    <xdr:ext cx="534670" cy="250190"/>
    <xdr:sp macro="" textlink="">
      <xdr:nvSpPr>
        <xdr:cNvPr id="437" name="テキスト ボックス 436"/>
        <xdr:cNvSpPr txBox="1"/>
      </xdr:nvSpPr>
      <xdr:spPr>
        <a:xfrm>
          <a:off x="5904865" y="1284097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macro="" textlink="">
      <xdr:nvSpPr>
        <xdr:cNvPr id="438" name="正方形/長方形 437"/>
        <xdr:cNvSpPr/>
      </xdr:nvSpPr>
      <xdr:spPr>
        <a:xfrm>
          <a:off x="5826760" y="13765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macro="" textlink="">
      <xdr:nvSpPr>
        <xdr:cNvPr id="439" name="正方形/長方形 438"/>
        <xdr:cNvSpPr/>
      </xdr:nvSpPr>
      <xdr:spPr>
        <a:xfrm>
          <a:off x="59309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macro="" textlink="">
      <xdr:nvSpPr>
        <xdr:cNvPr id="440" name="正方形/長方形 439"/>
        <xdr:cNvSpPr/>
      </xdr:nvSpPr>
      <xdr:spPr>
        <a:xfrm>
          <a:off x="59309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macro="" textlink="">
      <xdr:nvSpPr>
        <xdr:cNvPr id="441" name="正方形/長方形 440"/>
        <xdr:cNvSpPr/>
      </xdr:nvSpPr>
      <xdr:spPr>
        <a:xfrm>
          <a:off x="68326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macro="" textlink="">
      <xdr:nvSpPr>
        <xdr:cNvPr id="442" name="正方形/長方形 441"/>
        <xdr:cNvSpPr/>
      </xdr:nvSpPr>
      <xdr:spPr>
        <a:xfrm>
          <a:off x="68326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macro="" textlink="">
      <xdr:nvSpPr>
        <xdr:cNvPr id="443" name="正方形/長方形 442"/>
        <xdr:cNvSpPr/>
      </xdr:nvSpPr>
      <xdr:spPr>
        <a:xfrm>
          <a:off x="78384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macro="" textlink="">
      <xdr:nvSpPr>
        <xdr:cNvPr id="444" name="正方形/長方形 443"/>
        <xdr:cNvSpPr/>
      </xdr:nvSpPr>
      <xdr:spPr>
        <a:xfrm>
          <a:off x="78384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5" name="正方形/長方形 444"/>
        <xdr:cNvSpPr/>
      </xdr:nvSpPr>
      <xdr:spPr>
        <a:xfrm>
          <a:off x="5826760" y="14559915"/>
          <a:ext cx="41148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6710" cy="219710"/>
    <xdr:sp macro="" textlink="">
      <xdr:nvSpPr>
        <xdr:cNvPr id="446" name="テキスト ボックス 445"/>
        <xdr:cNvSpPr txBox="1"/>
      </xdr:nvSpPr>
      <xdr:spPr>
        <a:xfrm>
          <a:off x="5788660" y="14375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7" name="直線コネクタ 446"/>
        <xdr:cNvCxnSpPr/>
      </xdr:nvCxnSpPr>
      <xdr:spPr>
        <a:xfrm>
          <a:off x="5826760" y="16827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5745" cy="255270"/>
    <xdr:sp macro="" textlink="">
      <xdr:nvSpPr>
        <xdr:cNvPr id="448" name="テキスト ボックス 447"/>
        <xdr:cNvSpPr txBox="1"/>
      </xdr:nvSpPr>
      <xdr:spPr>
        <a:xfrm>
          <a:off x="5600700" y="1668526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9" name="直線コネクタ 448"/>
        <xdr:cNvCxnSpPr/>
      </xdr:nvCxnSpPr>
      <xdr:spPr>
        <a:xfrm>
          <a:off x="5826760" y="16446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27685" cy="259080"/>
    <xdr:sp macro="" textlink="">
      <xdr:nvSpPr>
        <xdr:cNvPr id="450" name="テキスト ボックス 449"/>
        <xdr:cNvSpPr txBox="1"/>
      </xdr:nvSpPr>
      <xdr:spPr>
        <a:xfrm>
          <a:off x="5363845" y="16304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1" name="直線コネクタ 450"/>
        <xdr:cNvCxnSpPr/>
      </xdr:nvCxnSpPr>
      <xdr:spPr>
        <a:xfrm>
          <a:off x="5826760" y="16065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7685" cy="259080"/>
    <xdr:sp macro="" textlink="">
      <xdr:nvSpPr>
        <xdr:cNvPr id="452" name="テキスト ボックス 451"/>
        <xdr:cNvSpPr txBox="1"/>
      </xdr:nvSpPr>
      <xdr:spPr>
        <a:xfrm>
          <a:off x="5363845"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3" name="直線コネクタ 452"/>
        <xdr:cNvCxnSpPr/>
      </xdr:nvCxnSpPr>
      <xdr:spPr>
        <a:xfrm>
          <a:off x="5826760" y="15684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7685" cy="255270"/>
    <xdr:sp macro="" textlink="">
      <xdr:nvSpPr>
        <xdr:cNvPr id="454" name="テキスト ボックス 453"/>
        <xdr:cNvSpPr txBox="1"/>
      </xdr:nvSpPr>
      <xdr:spPr>
        <a:xfrm>
          <a:off x="5363845" y="155422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5" name="直線コネクタ 454"/>
        <xdr:cNvCxnSpPr/>
      </xdr:nvCxnSpPr>
      <xdr:spPr>
        <a:xfrm>
          <a:off x="5826760" y="15303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5630" cy="259080"/>
    <xdr:sp macro="" textlink="">
      <xdr:nvSpPr>
        <xdr:cNvPr id="456" name="テキスト ボックス 455"/>
        <xdr:cNvSpPr txBox="1"/>
      </xdr:nvSpPr>
      <xdr:spPr>
        <a:xfrm>
          <a:off x="5299710"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61595</xdr:rowOff>
    </xdr:from>
    <xdr:to xmlns:xdr="http://schemas.openxmlformats.org/drawingml/2006/spreadsheetDrawing">
      <xdr:col>59</xdr:col>
      <xdr:colOff>50800</xdr:colOff>
      <xdr:row>90</xdr:row>
      <xdr:rowOff>61595</xdr:rowOff>
    </xdr:to>
    <xdr:cxnSp macro="">
      <xdr:nvCxnSpPr>
        <xdr:cNvPr id="457" name="直線コネクタ 456"/>
        <xdr:cNvCxnSpPr/>
      </xdr:nvCxnSpPr>
      <xdr:spPr>
        <a:xfrm>
          <a:off x="5826760" y="149269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90805</xdr:rowOff>
    </xdr:from>
    <xdr:ext cx="595630" cy="250825"/>
    <xdr:sp macro="" textlink="">
      <xdr:nvSpPr>
        <xdr:cNvPr id="458" name="テキスト ボックス 457"/>
        <xdr:cNvSpPr txBox="1"/>
      </xdr:nvSpPr>
      <xdr:spPr>
        <a:xfrm>
          <a:off x="5299710" y="1479105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9" name="直線コネクタ 458"/>
        <xdr:cNvCxnSpPr/>
      </xdr:nvCxnSpPr>
      <xdr:spPr>
        <a:xfrm>
          <a:off x="5826760" y="14559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5630" cy="249555"/>
    <xdr:sp macro="" textlink="">
      <xdr:nvSpPr>
        <xdr:cNvPr id="460" name="テキスト ボックス 459"/>
        <xdr:cNvSpPr txBox="1"/>
      </xdr:nvSpPr>
      <xdr:spPr>
        <a:xfrm>
          <a:off x="5299710" y="144233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61" name="土木費グラフ枠"/>
        <xdr:cNvSpPr/>
      </xdr:nvSpPr>
      <xdr:spPr>
        <a:xfrm>
          <a:off x="5826760" y="14559915"/>
          <a:ext cx="41148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167640</xdr:colOff>
      <xdr:row>89</xdr:row>
      <xdr:rowOff>149860</xdr:rowOff>
    </xdr:from>
    <xdr:to xmlns:xdr="http://schemas.openxmlformats.org/drawingml/2006/spreadsheetDrawing">
      <xdr:col>54</xdr:col>
      <xdr:colOff>167640</xdr:colOff>
      <xdr:row>99</xdr:row>
      <xdr:rowOff>116205</xdr:rowOff>
    </xdr:to>
    <xdr:cxnSp macro="">
      <xdr:nvCxnSpPr>
        <xdr:cNvPr id="462" name="直線コネクタ 461"/>
        <xdr:cNvCxnSpPr/>
      </xdr:nvCxnSpPr>
      <xdr:spPr>
        <a:xfrm flipV="1">
          <a:off x="9220200" y="14850110"/>
          <a:ext cx="0" cy="1668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120650</xdr:rowOff>
    </xdr:from>
    <xdr:ext cx="531495" cy="255270"/>
    <xdr:sp macro="" textlink="">
      <xdr:nvSpPr>
        <xdr:cNvPr id="463" name="土木費最小値テキスト"/>
        <xdr:cNvSpPr txBox="1"/>
      </xdr:nvSpPr>
      <xdr:spPr>
        <a:xfrm>
          <a:off x="9271000" y="165227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116205</xdr:rowOff>
    </xdr:from>
    <xdr:to xmlns:xdr="http://schemas.openxmlformats.org/drawingml/2006/spreadsheetDrawing">
      <xdr:col>55</xdr:col>
      <xdr:colOff>88900</xdr:colOff>
      <xdr:row>99</xdr:row>
      <xdr:rowOff>116205</xdr:rowOff>
    </xdr:to>
    <xdr:cxnSp macro="">
      <xdr:nvCxnSpPr>
        <xdr:cNvPr id="464" name="直線コネクタ 463"/>
        <xdr:cNvCxnSpPr/>
      </xdr:nvCxnSpPr>
      <xdr:spPr>
        <a:xfrm>
          <a:off x="9154160" y="165182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97155</xdr:rowOff>
    </xdr:from>
    <xdr:ext cx="595630" cy="252095"/>
    <xdr:sp macro="" textlink="">
      <xdr:nvSpPr>
        <xdr:cNvPr id="465" name="土木費最大値テキスト"/>
        <xdr:cNvSpPr txBox="1"/>
      </xdr:nvSpPr>
      <xdr:spPr>
        <a:xfrm>
          <a:off x="9271000" y="1463230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156,448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89</xdr:row>
      <xdr:rowOff>149860</xdr:rowOff>
    </xdr:from>
    <xdr:to xmlns:xdr="http://schemas.openxmlformats.org/drawingml/2006/spreadsheetDrawing">
      <xdr:col>55</xdr:col>
      <xdr:colOff>88900</xdr:colOff>
      <xdr:row>89</xdr:row>
      <xdr:rowOff>149860</xdr:rowOff>
    </xdr:to>
    <xdr:cxnSp macro="">
      <xdr:nvCxnSpPr>
        <xdr:cNvPr id="466" name="直線コネクタ 465"/>
        <xdr:cNvCxnSpPr/>
      </xdr:nvCxnSpPr>
      <xdr:spPr>
        <a:xfrm>
          <a:off x="9154160" y="148501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132080</xdr:rowOff>
    </xdr:from>
    <xdr:to xmlns:xdr="http://schemas.openxmlformats.org/drawingml/2006/spreadsheetDrawing">
      <xdr:col>55</xdr:col>
      <xdr:colOff>0</xdr:colOff>
      <xdr:row>96</xdr:row>
      <xdr:rowOff>134620</xdr:rowOff>
    </xdr:to>
    <xdr:cxnSp macro="">
      <xdr:nvCxnSpPr>
        <xdr:cNvPr id="467" name="直線コネクタ 466"/>
        <xdr:cNvCxnSpPr/>
      </xdr:nvCxnSpPr>
      <xdr:spPr>
        <a:xfrm flipV="1">
          <a:off x="8496300" y="16019780"/>
          <a:ext cx="7239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85090</xdr:rowOff>
    </xdr:from>
    <xdr:ext cx="531495" cy="259080"/>
    <xdr:sp macro="" textlink="">
      <xdr:nvSpPr>
        <xdr:cNvPr id="468" name="土木費平均値テキスト"/>
        <xdr:cNvSpPr txBox="1"/>
      </xdr:nvSpPr>
      <xdr:spPr>
        <a:xfrm>
          <a:off x="9271000" y="15972790"/>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106680</xdr:rowOff>
    </xdr:from>
    <xdr:to xmlns:xdr="http://schemas.openxmlformats.org/drawingml/2006/spreadsheetDrawing">
      <xdr:col>55</xdr:col>
      <xdr:colOff>50800</xdr:colOff>
      <xdr:row>97</xdr:row>
      <xdr:rowOff>36830</xdr:rowOff>
    </xdr:to>
    <xdr:sp macro="" textlink="">
      <xdr:nvSpPr>
        <xdr:cNvPr id="469" name="フローチャート: 判断 468"/>
        <xdr:cNvSpPr/>
      </xdr:nvSpPr>
      <xdr:spPr>
        <a:xfrm>
          <a:off x="9192260" y="159943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167640</xdr:colOff>
      <xdr:row>96</xdr:row>
      <xdr:rowOff>134620</xdr:rowOff>
    </xdr:from>
    <xdr:to xmlns:xdr="http://schemas.openxmlformats.org/drawingml/2006/spreadsheetDrawing">
      <xdr:col>50</xdr:col>
      <xdr:colOff>114300</xdr:colOff>
      <xdr:row>96</xdr:row>
      <xdr:rowOff>144780</xdr:rowOff>
    </xdr:to>
    <xdr:cxnSp macro="">
      <xdr:nvCxnSpPr>
        <xdr:cNvPr id="470" name="直線コネクタ 469"/>
        <xdr:cNvCxnSpPr/>
      </xdr:nvCxnSpPr>
      <xdr:spPr>
        <a:xfrm flipV="1">
          <a:off x="7711440" y="16022320"/>
          <a:ext cx="78486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146685</xdr:rowOff>
    </xdr:from>
    <xdr:to xmlns:xdr="http://schemas.openxmlformats.org/drawingml/2006/spreadsheetDrawing">
      <xdr:col>50</xdr:col>
      <xdr:colOff>165100</xdr:colOff>
      <xdr:row>97</xdr:row>
      <xdr:rowOff>76835</xdr:rowOff>
    </xdr:to>
    <xdr:sp macro="" textlink="">
      <xdr:nvSpPr>
        <xdr:cNvPr id="471" name="フローチャート: 判断 470"/>
        <xdr:cNvSpPr/>
      </xdr:nvSpPr>
      <xdr:spPr>
        <a:xfrm>
          <a:off x="8445500" y="160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67945</xdr:rowOff>
    </xdr:from>
    <xdr:ext cx="534670" cy="258445"/>
    <xdr:sp macro="" textlink="">
      <xdr:nvSpPr>
        <xdr:cNvPr id="472" name="テキスト ボックス 471"/>
        <xdr:cNvSpPr txBox="1"/>
      </xdr:nvSpPr>
      <xdr:spPr>
        <a:xfrm>
          <a:off x="8251825" y="161270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144780</xdr:rowOff>
    </xdr:from>
    <xdr:to xmlns:xdr="http://schemas.openxmlformats.org/drawingml/2006/spreadsheetDrawing">
      <xdr:col>45</xdr:col>
      <xdr:colOff>167640</xdr:colOff>
      <xdr:row>96</xdr:row>
      <xdr:rowOff>164465</xdr:rowOff>
    </xdr:to>
    <xdr:cxnSp macro="">
      <xdr:nvCxnSpPr>
        <xdr:cNvPr id="473" name="直線コネクタ 472"/>
        <xdr:cNvCxnSpPr/>
      </xdr:nvCxnSpPr>
      <xdr:spPr>
        <a:xfrm flipV="1">
          <a:off x="6924040" y="16032480"/>
          <a:ext cx="7874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127635</xdr:rowOff>
    </xdr:from>
    <xdr:to xmlns:xdr="http://schemas.openxmlformats.org/drawingml/2006/spreadsheetDrawing">
      <xdr:col>46</xdr:col>
      <xdr:colOff>38100</xdr:colOff>
      <xdr:row>97</xdr:row>
      <xdr:rowOff>57785</xdr:rowOff>
    </xdr:to>
    <xdr:sp macro="" textlink="">
      <xdr:nvSpPr>
        <xdr:cNvPr id="474" name="フローチャート: 判断 473"/>
        <xdr:cNvSpPr/>
      </xdr:nvSpPr>
      <xdr:spPr>
        <a:xfrm>
          <a:off x="7670800" y="160153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48895</xdr:rowOff>
    </xdr:from>
    <xdr:ext cx="530860" cy="259080"/>
    <xdr:sp macro="" textlink="">
      <xdr:nvSpPr>
        <xdr:cNvPr id="475" name="テキスト ボックス 474"/>
        <xdr:cNvSpPr txBox="1"/>
      </xdr:nvSpPr>
      <xdr:spPr>
        <a:xfrm>
          <a:off x="7477125" y="161080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158115</xdr:rowOff>
    </xdr:from>
    <xdr:to xmlns:xdr="http://schemas.openxmlformats.org/drawingml/2006/spreadsheetDrawing">
      <xdr:col>41</xdr:col>
      <xdr:colOff>50800</xdr:colOff>
      <xdr:row>96</xdr:row>
      <xdr:rowOff>164465</xdr:rowOff>
    </xdr:to>
    <xdr:cxnSp macro="">
      <xdr:nvCxnSpPr>
        <xdr:cNvPr id="476" name="直線コネクタ 475"/>
        <xdr:cNvCxnSpPr/>
      </xdr:nvCxnSpPr>
      <xdr:spPr>
        <a:xfrm>
          <a:off x="6149340" y="16045815"/>
          <a:ext cx="7747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130175</xdr:rowOff>
    </xdr:from>
    <xdr:to xmlns:xdr="http://schemas.openxmlformats.org/drawingml/2006/spreadsheetDrawing">
      <xdr:col>41</xdr:col>
      <xdr:colOff>101600</xdr:colOff>
      <xdr:row>97</xdr:row>
      <xdr:rowOff>60325</xdr:rowOff>
    </xdr:to>
    <xdr:sp macro="" textlink="">
      <xdr:nvSpPr>
        <xdr:cNvPr id="477" name="フローチャート: 判断 476"/>
        <xdr:cNvSpPr/>
      </xdr:nvSpPr>
      <xdr:spPr>
        <a:xfrm>
          <a:off x="6873240" y="1601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52070</xdr:rowOff>
    </xdr:from>
    <xdr:ext cx="531495" cy="255270"/>
    <xdr:sp macro="" textlink="">
      <xdr:nvSpPr>
        <xdr:cNvPr id="478" name="テキスト ボックス 477"/>
        <xdr:cNvSpPr txBox="1"/>
      </xdr:nvSpPr>
      <xdr:spPr>
        <a:xfrm>
          <a:off x="6702425" y="1611122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117475</xdr:rowOff>
    </xdr:from>
    <xdr:to xmlns:xdr="http://schemas.openxmlformats.org/drawingml/2006/spreadsheetDrawing">
      <xdr:col>36</xdr:col>
      <xdr:colOff>165100</xdr:colOff>
      <xdr:row>97</xdr:row>
      <xdr:rowOff>47625</xdr:rowOff>
    </xdr:to>
    <xdr:sp macro="" textlink="">
      <xdr:nvSpPr>
        <xdr:cNvPr id="479" name="フローチャート: 判断 478"/>
        <xdr:cNvSpPr/>
      </xdr:nvSpPr>
      <xdr:spPr>
        <a:xfrm>
          <a:off x="6098540" y="1600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38735</xdr:rowOff>
    </xdr:from>
    <xdr:ext cx="534670" cy="259080"/>
    <xdr:sp macro="" textlink="">
      <xdr:nvSpPr>
        <xdr:cNvPr id="480" name="テキスト ボックス 479"/>
        <xdr:cNvSpPr txBox="1"/>
      </xdr:nvSpPr>
      <xdr:spPr>
        <a:xfrm>
          <a:off x="5904865" y="160978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1" name="テキスト ボックス 480"/>
        <xdr:cNvSpPr txBox="1"/>
      </xdr:nvSpPr>
      <xdr:spPr>
        <a:xfrm>
          <a:off x="90525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2" name="テキスト ボックス 481"/>
        <xdr:cNvSpPr txBox="1"/>
      </xdr:nvSpPr>
      <xdr:spPr>
        <a:xfrm>
          <a:off x="83286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167640</xdr:colOff>
      <xdr:row>101</xdr:row>
      <xdr:rowOff>80010</xdr:rowOff>
    </xdr:from>
    <xdr:ext cx="762000" cy="259080"/>
    <xdr:sp macro="" textlink="">
      <xdr:nvSpPr>
        <xdr:cNvPr id="483" name="テキスト ボックス 482"/>
        <xdr:cNvSpPr txBox="1"/>
      </xdr:nvSpPr>
      <xdr:spPr>
        <a:xfrm>
          <a:off x="7543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8825" cy="259080"/>
    <xdr:sp macro="" textlink="">
      <xdr:nvSpPr>
        <xdr:cNvPr id="484" name="テキスト ボックス 483"/>
        <xdr:cNvSpPr txBox="1"/>
      </xdr:nvSpPr>
      <xdr:spPr>
        <a:xfrm>
          <a:off x="675640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5" name="テキスト ボックス 484"/>
        <xdr:cNvSpPr txBox="1"/>
      </xdr:nvSpPr>
      <xdr:spPr>
        <a:xfrm>
          <a:off x="59817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80645</xdr:rowOff>
    </xdr:from>
    <xdr:to xmlns:xdr="http://schemas.openxmlformats.org/drawingml/2006/spreadsheetDrawing">
      <xdr:col>55</xdr:col>
      <xdr:colOff>50800</xdr:colOff>
      <xdr:row>97</xdr:row>
      <xdr:rowOff>10795</xdr:rowOff>
    </xdr:to>
    <xdr:sp macro="" textlink="">
      <xdr:nvSpPr>
        <xdr:cNvPr id="486" name="楕円 485"/>
        <xdr:cNvSpPr/>
      </xdr:nvSpPr>
      <xdr:spPr>
        <a:xfrm>
          <a:off x="9192260" y="159683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103505</xdr:rowOff>
    </xdr:from>
    <xdr:ext cx="531495" cy="259080"/>
    <xdr:sp macro="" textlink="">
      <xdr:nvSpPr>
        <xdr:cNvPr id="487" name="土木費該当値テキスト"/>
        <xdr:cNvSpPr txBox="1"/>
      </xdr:nvSpPr>
      <xdr:spPr>
        <a:xfrm>
          <a:off x="9271000" y="158197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83820</xdr:rowOff>
    </xdr:from>
    <xdr:to xmlns:xdr="http://schemas.openxmlformats.org/drawingml/2006/spreadsheetDrawing">
      <xdr:col>50</xdr:col>
      <xdr:colOff>165100</xdr:colOff>
      <xdr:row>97</xdr:row>
      <xdr:rowOff>13970</xdr:rowOff>
    </xdr:to>
    <xdr:sp macro="" textlink="">
      <xdr:nvSpPr>
        <xdr:cNvPr id="488" name="楕円 487"/>
        <xdr:cNvSpPr/>
      </xdr:nvSpPr>
      <xdr:spPr>
        <a:xfrm>
          <a:off x="8445500" y="1597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30480</xdr:rowOff>
    </xdr:from>
    <xdr:ext cx="534670" cy="255270"/>
    <xdr:sp macro="" textlink="">
      <xdr:nvSpPr>
        <xdr:cNvPr id="489" name="テキスト ボックス 488"/>
        <xdr:cNvSpPr txBox="1"/>
      </xdr:nvSpPr>
      <xdr:spPr>
        <a:xfrm>
          <a:off x="8251825" y="157467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93980</xdr:rowOff>
    </xdr:from>
    <xdr:to xmlns:xdr="http://schemas.openxmlformats.org/drawingml/2006/spreadsheetDrawing">
      <xdr:col>46</xdr:col>
      <xdr:colOff>38100</xdr:colOff>
      <xdr:row>97</xdr:row>
      <xdr:rowOff>24130</xdr:rowOff>
    </xdr:to>
    <xdr:sp macro="" textlink="">
      <xdr:nvSpPr>
        <xdr:cNvPr id="490" name="楕円 489"/>
        <xdr:cNvSpPr/>
      </xdr:nvSpPr>
      <xdr:spPr>
        <a:xfrm>
          <a:off x="7670800" y="159816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40640</xdr:rowOff>
    </xdr:from>
    <xdr:ext cx="530860" cy="255270"/>
    <xdr:sp macro="" textlink="">
      <xdr:nvSpPr>
        <xdr:cNvPr id="491" name="テキスト ボックス 490"/>
        <xdr:cNvSpPr txBox="1"/>
      </xdr:nvSpPr>
      <xdr:spPr>
        <a:xfrm>
          <a:off x="7477125" y="157568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113665</xdr:rowOff>
    </xdr:from>
    <xdr:to xmlns:xdr="http://schemas.openxmlformats.org/drawingml/2006/spreadsheetDrawing">
      <xdr:col>41</xdr:col>
      <xdr:colOff>101600</xdr:colOff>
      <xdr:row>97</xdr:row>
      <xdr:rowOff>43815</xdr:rowOff>
    </xdr:to>
    <xdr:sp macro="" textlink="">
      <xdr:nvSpPr>
        <xdr:cNvPr id="492" name="楕円 491"/>
        <xdr:cNvSpPr/>
      </xdr:nvSpPr>
      <xdr:spPr>
        <a:xfrm>
          <a:off x="6873240" y="1600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60325</xdr:rowOff>
    </xdr:from>
    <xdr:ext cx="531495" cy="259080"/>
    <xdr:sp macro="" textlink="">
      <xdr:nvSpPr>
        <xdr:cNvPr id="493" name="テキスト ボックス 492"/>
        <xdr:cNvSpPr txBox="1"/>
      </xdr:nvSpPr>
      <xdr:spPr>
        <a:xfrm>
          <a:off x="6702425" y="157765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107315</xdr:rowOff>
    </xdr:from>
    <xdr:to xmlns:xdr="http://schemas.openxmlformats.org/drawingml/2006/spreadsheetDrawing">
      <xdr:col>36</xdr:col>
      <xdr:colOff>165100</xdr:colOff>
      <xdr:row>97</xdr:row>
      <xdr:rowOff>37465</xdr:rowOff>
    </xdr:to>
    <xdr:sp macro="" textlink="">
      <xdr:nvSpPr>
        <xdr:cNvPr id="494" name="楕円 493"/>
        <xdr:cNvSpPr/>
      </xdr:nvSpPr>
      <xdr:spPr>
        <a:xfrm>
          <a:off x="6098540" y="159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53975</xdr:rowOff>
    </xdr:from>
    <xdr:ext cx="534670" cy="255270"/>
    <xdr:sp macro="" textlink="">
      <xdr:nvSpPr>
        <xdr:cNvPr id="495" name="テキスト ボックス 494"/>
        <xdr:cNvSpPr txBox="1"/>
      </xdr:nvSpPr>
      <xdr:spPr>
        <a:xfrm>
          <a:off x="5904865" y="1577022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167640</xdr:colOff>
      <xdr:row>25</xdr:row>
      <xdr:rowOff>31115</xdr:rowOff>
    </xdr:to>
    <xdr:sp macro="" textlink="">
      <xdr:nvSpPr>
        <xdr:cNvPr id="496" name="正方形/長方形 495"/>
        <xdr:cNvSpPr/>
      </xdr:nvSpPr>
      <xdr:spPr>
        <a:xfrm>
          <a:off x="10960100" y="3859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macro="" textlink="">
      <xdr:nvSpPr>
        <xdr:cNvPr id="497" name="正方形/長方形 496"/>
        <xdr:cNvSpPr/>
      </xdr:nvSpPr>
      <xdr:spPr>
        <a:xfrm>
          <a:off x="110642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macro="" textlink="">
      <xdr:nvSpPr>
        <xdr:cNvPr id="498" name="正方形/長方形 497"/>
        <xdr:cNvSpPr/>
      </xdr:nvSpPr>
      <xdr:spPr>
        <a:xfrm>
          <a:off x="110642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macro="" textlink="">
      <xdr:nvSpPr>
        <xdr:cNvPr id="499" name="正方形/長方形 498"/>
        <xdr:cNvSpPr/>
      </xdr:nvSpPr>
      <xdr:spPr>
        <a:xfrm>
          <a:off x="119659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macro="" textlink="">
      <xdr:nvSpPr>
        <xdr:cNvPr id="500" name="正方形/長方形 499"/>
        <xdr:cNvSpPr/>
      </xdr:nvSpPr>
      <xdr:spPr>
        <a:xfrm>
          <a:off x="119659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macro="" textlink="">
      <xdr:nvSpPr>
        <xdr:cNvPr id="501" name="正方形/長方形 500"/>
        <xdr:cNvSpPr/>
      </xdr:nvSpPr>
      <xdr:spPr>
        <a:xfrm>
          <a:off x="1297178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macro="" textlink="">
      <xdr:nvSpPr>
        <xdr:cNvPr id="502" name="正方形/長方形 501"/>
        <xdr:cNvSpPr/>
      </xdr:nvSpPr>
      <xdr:spPr>
        <a:xfrm>
          <a:off x="1297178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167640</xdr:colOff>
      <xdr:row>41</xdr:row>
      <xdr:rowOff>80645</xdr:rowOff>
    </xdr:to>
    <xdr:sp macro="" textlink="">
      <xdr:nvSpPr>
        <xdr:cNvPr id="503" name="正方形/長方形 502"/>
        <xdr:cNvSpPr/>
      </xdr:nvSpPr>
      <xdr:spPr>
        <a:xfrm>
          <a:off x="10960100" y="4653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19710"/>
    <xdr:sp macro="" textlink="">
      <xdr:nvSpPr>
        <xdr:cNvPr id="504" name="テキスト ボックス 503"/>
        <xdr:cNvSpPr txBox="1"/>
      </xdr:nvSpPr>
      <xdr:spPr>
        <a:xfrm>
          <a:off x="10922000" y="44697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167640</xdr:colOff>
      <xdr:row>41</xdr:row>
      <xdr:rowOff>80645</xdr:rowOff>
    </xdr:to>
    <xdr:cxnSp macro="">
      <xdr:nvCxnSpPr>
        <xdr:cNvPr id="505" name="直線コネクタ 504"/>
        <xdr:cNvCxnSpPr/>
      </xdr:nvCxnSpPr>
      <xdr:spPr>
        <a:xfrm>
          <a:off x="10960100" y="6856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109220</xdr:rowOff>
    </xdr:from>
    <xdr:ext cx="245745" cy="250190"/>
    <xdr:sp macro="" textlink="">
      <xdr:nvSpPr>
        <xdr:cNvPr id="506" name="テキスト ボックス 505"/>
        <xdr:cNvSpPr txBox="1"/>
      </xdr:nvSpPr>
      <xdr:spPr>
        <a:xfrm>
          <a:off x="10734040" y="671957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43180</xdr:rowOff>
    </xdr:from>
    <xdr:to xmlns:xdr="http://schemas.openxmlformats.org/drawingml/2006/spreadsheetDrawing">
      <xdr:col>89</xdr:col>
      <xdr:colOff>167640</xdr:colOff>
      <xdr:row>39</xdr:row>
      <xdr:rowOff>43180</xdr:rowOff>
    </xdr:to>
    <xdr:cxnSp macro="">
      <xdr:nvCxnSpPr>
        <xdr:cNvPr id="507" name="直線コネクタ 506"/>
        <xdr:cNvCxnSpPr/>
      </xdr:nvCxnSpPr>
      <xdr:spPr>
        <a:xfrm>
          <a:off x="10960100" y="648843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72390</xdr:rowOff>
    </xdr:from>
    <xdr:ext cx="531495" cy="250825"/>
    <xdr:sp macro="" textlink="">
      <xdr:nvSpPr>
        <xdr:cNvPr id="508" name="テキスト ボックス 507"/>
        <xdr:cNvSpPr txBox="1"/>
      </xdr:nvSpPr>
      <xdr:spPr>
        <a:xfrm>
          <a:off x="10497185" y="635254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5715</xdr:rowOff>
    </xdr:from>
    <xdr:to xmlns:xdr="http://schemas.openxmlformats.org/drawingml/2006/spreadsheetDrawing">
      <xdr:col>89</xdr:col>
      <xdr:colOff>167640</xdr:colOff>
      <xdr:row>37</xdr:row>
      <xdr:rowOff>5715</xdr:rowOff>
    </xdr:to>
    <xdr:cxnSp macro="">
      <xdr:nvCxnSpPr>
        <xdr:cNvPr id="509" name="直線コネクタ 508"/>
        <xdr:cNvCxnSpPr/>
      </xdr:nvCxnSpPr>
      <xdr:spPr>
        <a:xfrm>
          <a:off x="10960100" y="612076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34925</xdr:rowOff>
    </xdr:from>
    <xdr:ext cx="531495" cy="250825"/>
    <xdr:sp macro="" textlink="">
      <xdr:nvSpPr>
        <xdr:cNvPr id="510" name="テキスト ボックス 509"/>
        <xdr:cNvSpPr txBox="1"/>
      </xdr:nvSpPr>
      <xdr:spPr>
        <a:xfrm>
          <a:off x="10497185" y="598487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136525</xdr:rowOff>
    </xdr:from>
    <xdr:to xmlns:xdr="http://schemas.openxmlformats.org/drawingml/2006/spreadsheetDrawing">
      <xdr:col>89</xdr:col>
      <xdr:colOff>167640</xdr:colOff>
      <xdr:row>34</xdr:row>
      <xdr:rowOff>136525</xdr:rowOff>
    </xdr:to>
    <xdr:cxnSp macro="">
      <xdr:nvCxnSpPr>
        <xdr:cNvPr id="511" name="直線コネクタ 510"/>
        <xdr:cNvCxnSpPr/>
      </xdr:nvCxnSpPr>
      <xdr:spPr>
        <a:xfrm>
          <a:off x="10960100" y="57562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165100</xdr:rowOff>
    </xdr:from>
    <xdr:ext cx="531495" cy="250190"/>
    <xdr:sp macro="" textlink="">
      <xdr:nvSpPr>
        <xdr:cNvPr id="512" name="テキスト ボックス 511"/>
        <xdr:cNvSpPr txBox="1"/>
      </xdr:nvSpPr>
      <xdr:spPr>
        <a:xfrm>
          <a:off x="10497185" y="56197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99060</xdr:rowOff>
    </xdr:from>
    <xdr:to xmlns:xdr="http://schemas.openxmlformats.org/drawingml/2006/spreadsheetDrawing">
      <xdr:col>89</xdr:col>
      <xdr:colOff>167640</xdr:colOff>
      <xdr:row>32</xdr:row>
      <xdr:rowOff>99060</xdr:rowOff>
    </xdr:to>
    <xdr:cxnSp macro="">
      <xdr:nvCxnSpPr>
        <xdr:cNvPr id="513" name="直線コネクタ 512"/>
        <xdr:cNvCxnSpPr/>
      </xdr:nvCxnSpPr>
      <xdr:spPr>
        <a:xfrm>
          <a:off x="10960100" y="538861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128270</xdr:rowOff>
    </xdr:from>
    <xdr:ext cx="531495" cy="250190"/>
    <xdr:sp macro="" textlink="">
      <xdr:nvSpPr>
        <xdr:cNvPr id="514" name="テキスト ボックス 513"/>
        <xdr:cNvSpPr txBox="1"/>
      </xdr:nvSpPr>
      <xdr:spPr>
        <a:xfrm>
          <a:off x="10497185" y="52527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61595</xdr:rowOff>
    </xdr:from>
    <xdr:to xmlns:xdr="http://schemas.openxmlformats.org/drawingml/2006/spreadsheetDrawing">
      <xdr:col>89</xdr:col>
      <xdr:colOff>167640</xdr:colOff>
      <xdr:row>30</xdr:row>
      <xdr:rowOff>61595</xdr:rowOff>
    </xdr:to>
    <xdr:cxnSp macro="">
      <xdr:nvCxnSpPr>
        <xdr:cNvPr id="515" name="直線コネクタ 514"/>
        <xdr:cNvCxnSpPr/>
      </xdr:nvCxnSpPr>
      <xdr:spPr>
        <a:xfrm>
          <a:off x="10960100" y="502094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90805</xdr:rowOff>
    </xdr:from>
    <xdr:ext cx="531495" cy="250190"/>
    <xdr:sp macro="" textlink="">
      <xdr:nvSpPr>
        <xdr:cNvPr id="516" name="テキスト ボックス 515"/>
        <xdr:cNvSpPr txBox="1"/>
      </xdr:nvSpPr>
      <xdr:spPr>
        <a:xfrm>
          <a:off x="10497185" y="488505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167640</xdr:colOff>
      <xdr:row>28</xdr:row>
      <xdr:rowOff>24765</xdr:rowOff>
    </xdr:to>
    <xdr:cxnSp macro="">
      <xdr:nvCxnSpPr>
        <xdr:cNvPr id="517" name="直線コネクタ 516"/>
        <xdr:cNvCxnSpPr/>
      </xdr:nvCxnSpPr>
      <xdr:spPr>
        <a:xfrm>
          <a:off x="10960100" y="4653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53340</xdr:rowOff>
    </xdr:from>
    <xdr:ext cx="531495" cy="249555"/>
    <xdr:sp macro="" textlink="">
      <xdr:nvSpPr>
        <xdr:cNvPr id="518" name="テキスト ボックス 517"/>
        <xdr:cNvSpPr txBox="1"/>
      </xdr:nvSpPr>
      <xdr:spPr>
        <a:xfrm>
          <a:off x="10497185" y="451739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167640</xdr:colOff>
      <xdr:row>41</xdr:row>
      <xdr:rowOff>80645</xdr:rowOff>
    </xdr:to>
    <xdr:sp macro="" textlink="">
      <xdr:nvSpPr>
        <xdr:cNvPr id="519" name="消防費グラフ枠"/>
        <xdr:cNvSpPr/>
      </xdr:nvSpPr>
      <xdr:spPr>
        <a:xfrm>
          <a:off x="10960100" y="4653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43815</xdr:rowOff>
    </xdr:from>
    <xdr:to xmlns:xdr="http://schemas.openxmlformats.org/drawingml/2006/spreadsheetDrawing">
      <xdr:col>85</xdr:col>
      <xdr:colOff>126365</xdr:colOff>
      <xdr:row>38</xdr:row>
      <xdr:rowOff>158750</xdr:rowOff>
    </xdr:to>
    <xdr:cxnSp macro="">
      <xdr:nvCxnSpPr>
        <xdr:cNvPr id="520" name="直線コネクタ 519"/>
        <xdr:cNvCxnSpPr/>
      </xdr:nvCxnSpPr>
      <xdr:spPr>
        <a:xfrm flipV="1">
          <a:off x="14374495" y="5168265"/>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38</xdr:row>
      <xdr:rowOff>162560</xdr:rowOff>
    </xdr:from>
    <xdr:ext cx="534670" cy="249555"/>
    <xdr:sp macro="" textlink="">
      <xdr:nvSpPr>
        <xdr:cNvPr id="521" name="消防費最小値テキスト"/>
        <xdr:cNvSpPr txBox="1"/>
      </xdr:nvSpPr>
      <xdr:spPr>
        <a:xfrm>
          <a:off x="14417040" y="644271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158750</xdr:rowOff>
    </xdr:from>
    <xdr:to xmlns:xdr="http://schemas.openxmlformats.org/drawingml/2006/spreadsheetDrawing">
      <xdr:col>86</xdr:col>
      <xdr:colOff>25400</xdr:colOff>
      <xdr:row>38</xdr:row>
      <xdr:rowOff>158750</xdr:rowOff>
    </xdr:to>
    <xdr:cxnSp macro="">
      <xdr:nvCxnSpPr>
        <xdr:cNvPr id="522" name="直線コネクタ 521"/>
        <xdr:cNvCxnSpPr/>
      </xdr:nvCxnSpPr>
      <xdr:spPr>
        <a:xfrm>
          <a:off x="14287500" y="64389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29</xdr:row>
      <xdr:rowOff>160020</xdr:rowOff>
    </xdr:from>
    <xdr:ext cx="534670" cy="250190"/>
    <xdr:sp macro="" textlink="">
      <xdr:nvSpPr>
        <xdr:cNvPr id="523" name="消防費最大値テキスト"/>
        <xdr:cNvSpPr txBox="1"/>
      </xdr:nvSpPr>
      <xdr:spPr>
        <a:xfrm>
          <a:off x="14417040" y="495427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45,985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43815</xdr:rowOff>
    </xdr:from>
    <xdr:to xmlns:xdr="http://schemas.openxmlformats.org/drawingml/2006/spreadsheetDrawing">
      <xdr:col>86</xdr:col>
      <xdr:colOff>25400</xdr:colOff>
      <xdr:row>31</xdr:row>
      <xdr:rowOff>43815</xdr:rowOff>
    </xdr:to>
    <xdr:cxnSp macro="">
      <xdr:nvCxnSpPr>
        <xdr:cNvPr id="524" name="直線コネクタ 523"/>
        <xdr:cNvCxnSpPr/>
      </xdr:nvCxnSpPr>
      <xdr:spPr>
        <a:xfrm>
          <a:off x="14287500" y="51682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99695</xdr:rowOff>
    </xdr:from>
    <xdr:to xmlns:xdr="http://schemas.openxmlformats.org/drawingml/2006/spreadsheetDrawing">
      <xdr:col>85</xdr:col>
      <xdr:colOff>127000</xdr:colOff>
      <xdr:row>36</xdr:row>
      <xdr:rowOff>149225</xdr:rowOff>
    </xdr:to>
    <xdr:cxnSp macro="">
      <xdr:nvCxnSpPr>
        <xdr:cNvPr id="525" name="直線コネクタ 524"/>
        <xdr:cNvCxnSpPr/>
      </xdr:nvCxnSpPr>
      <xdr:spPr>
        <a:xfrm flipV="1">
          <a:off x="13629640" y="6049645"/>
          <a:ext cx="74676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34</xdr:row>
      <xdr:rowOff>161925</xdr:rowOff>
    </xdr:from>
    <xdr:ext cx="534670" cy="250190"/>
    <xdr:sp macro="" textlink="">
      <xdr:nvSpPr>
        <xdr:cNvPr id="526" name="消防費平均値テキスト"/>
        <xdr:cNvSpPr txBox="1"/>
      </xdr:nvSpPr>
      <xdr:spPr>
        <a:xfrm>
          <a:off x="14417040" y="578167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24,096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139065</xdr:rowOff>
    </xdr:from>
    <xdr:to xmlns:xdr="http://schemas.openxmlformats.org/drawingml/2006/spreadsheetDrawing">
      <xdr:col>85</xdr:col>
      <xdr:colOff>167640</xdr:colOff>
      <xdr:row>36</xdr:row>
      <xdr:rowOff>71120</xdr:rowOff>
    </xdr:to>
    <xdr:sp macro="" textlink="">
      <xdr:nvSpPr>
        <xdr:cNvPr id="527" name="フローチャート: 判断 526"/>
        <xdr:cNvSpPr/>
      </xdr:nvSpPr>
      <xdr:spPr>
        <a:xfrm>
          <a:off x="14325600" y="5923915"/>
          <a:ext cx="914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66040</xdr:rowOff>
    </xdr:from>
    <xdr:to xmlns:xdr="http://schemas.openxmlformats.org/drawingml/2006/spreadsheetDrawing">
      <xdr:col>81</xdr:col>
      <xdr:colOff>50800</xdr:colOff>
      <xdr:row>36</xdr:row>
      <xdr:rowOff>149225</xdr:rowOff>
    </xdr:to>
    <xdr:cxnSp macro="">
      <xdr:nvCxnSpPr>
        <xdr:cNvPr id="528" name="直線コネクタ 527"/>
        <xdr:cNvCxnSpPr/>
      </xdr:nvCxnSpPr>
      <xdr:spPr>
        <a:xfrm>
          <a:off x="12854940" y="6015990"/>
          <a:ext cx="7747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19685</xdr:rowOff>
    </xdr:from>
    <xdr:to xmlns:xdr="http://schemas.openxmlformats.org/drawingml/2006/spreadsheetDrawing">
      <xdr:col>81</xdr:col>
      <xdr:colOff>101600</xdr:colOff>
      <xdr:row>36</xdr:row>
      <xdr:rowOff>118745</xdr:rowOff>
    </xdr:to>
    <xdr:sp macro="" textlink="">
      <xdr:nvSpPr>
        <xdr:cNvPr id="529" name="フローチャート: 判断 528"/>
        <xdr:cNvSpPr/>
      </xdr:nvSpPr>
      <xdr:spPr>
        <a:xfrm>
          <a:off x="13578840" y="59696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135255</xdr:rowOff>
    </xdr:from>
    <xdr:ext cx="531495" cy="253365"/>
    <xdr:sp macro="" textlink="">
      <xdr:nvSpPr>
        <xdr:cNvPr id="530" name="テキスト ボックス 529"/>
        <xdr:cNvSpPr txBox="1"/>
      </xdr:nvSpPr>
      <xdr:spPr>
        <a:xfrm>
          <a:off x="13408025" y="575500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167640</xdr:colOff>
      <xdr:row>36</xdr:row>
      <xdr:rowOff>52070</xdr:rowOff>
    </xdr:from>
    <xdr:to xmlns:xdr="http://schemas.openxmlformats.org/drawingml/2006/spreadsheetDrawing">
      <xdr:col>76</xdr:col>
      <xdr:colOff>114300</xdr:colOff>
      <xdr:row>36</xdr:row>
      <xdr:rowOff>66040</xdr:rowOff>
    </xdr:to>
    <xdr:cxnSp macro="">
      <xdr:nvCxnSpPr>
        <xdr:cNvPr id="531" name="直線コネクタ 530"/>
        <xdr:cNvCxnSpPr/>
      </xdr:nvCxnSpPr>
      <xdr:spPr>
        <a:xfrm>
          <a:off x="12070080" y="6002020"/>
          <a:ext cx="78486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68580</xdr:rowOff>
    </xdr:from>
    <xdr:to xmlns:xdr="http://schemas.openxmlformats.org/drawingml/2006/spreadsheetDrawing">
      <xdr:col>76</xdr:col>
      <xdr:colOff>165100</xdr:colOff>
      <xdr:row>36</xdr:row>
      <xdr:rowOff>165100</xdr:rowOff>
    </xdr:to>
    <xdr:sp macro="" textlink="">
      <xdr:nvSpPr>
        <xdr:cNvPr id="532" name="フローチャート: 判断 531"/>
        <xdr:cNvSpPr/>
      </xdr:nvSpPr>
      <xdr:spPr>
        <a:xfrm>
          <a:off x="12804140" y="6018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159385</xdr:rowOff>
    </xdr:from>
    <xdr:ext cx="534670" cy="250190"/>
    <xdr:sp macro="" textlink="">
      <xdr:nvSpPr>
        <xdr:cNvPr id="533" name="テキスト ボックス 532"/>
        <xdr:cNvSpPr txBox="1"/>
      </xdr:nvSpPr>
      <xdr:spPr>
        <a:xfrm>
          <a:off x="12610465" y="610933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45720</xdr:rowOff>
    </xdr:from>
    <xdr:to xmlns:xdr="http://schemas.openxmlformats.org/drawingml/2006/spreadsheetDrawing">
      <xdr:col>71</xdr:col>
      <xdr:colOff>167640</xdr:colOff>
      <xdr:row>36</xdr:row>
      <xdr:rowOff>52070</xdr:rowOff>
    </xdr:to>
    <xdr:cxnSp macro="">
      <xdr:nvCxnSpPr>
        <xdr:cNvPr id="534" name="直線コネクタ 533"/>
        <xdr:cNvCxnSpPr/>
      </xdr:nvCxnSpPr>
      <xdr:spPr>
        <a:xfrm>
          <a:off x="11282680" y="5995670"/>
          <a:ext cx="7874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69215</xdr:rowOff>
    </xdr:from>
    <xdr:to xmlns:xdr="http://schemas.openxmlformats.org/drawingml/2006/spreadsheetDrawing">
      <xdr:col>72</xdr:col>
      <xdr:colOff>38100</xdr:colOff>
      <xdr:row>37</xdr:row>
      <xdr:rowOff>635</xdr:rowOff>
    </xdr:to>
    <xdr:sp macro="" textlink="">
      <xdr:nvSpPr>
        <xdr:cNvPr id="535" name="フローチャート: 判断 534"/>
        <xdr:cNvSpPr/>
      </xdr:nvSpPr>
      <xdr:spPr>
        <a:xfrm>
          <a:off x="12029440" y="601916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160020</xdr:rowOff>
    </xdr:from>
    <xdr:ext cx="530860" cy="250190"/>
    <xdr:sp macro="" textlink="">
      <xdr:nvSpPr>
        <xdr:cNvPr id="536" name="テキスト ボックス 535"/>
        <xdr:cNvSpPr txBox="1"/>
      </xdr:nvSpPr>
      <xdr:spPr>
        <a:xfrm>
          <a:off x="11835765" y="610997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37465</xdr:rowOff>
    </xdr:from>
    <xdr:to xmlns:xdr="http://schemas.openxmlformats.org/drawingml/2006/spreadsheetDrawing">
      <xdr:col>67</xdr:col>
      <xdr:colOff>101600</xdr:colOff>
      <xdr:row>36</xdr:row>
      <xdr:rowOff>136525</xdr:rowOff>
    </xdr:to>
    <xdr:sp macro="" textlink="">
      <xdr:nvSpPr>
        <xdr:cNvPr id="537" name="フローチャート: 判断 536"/>
        <xdr:cNvSpPr/>
      </xdr:nvSpPr>
      <xdr:spPr>
        <a:xfrm>
          <a:off x="11231880" y="59874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128270</xdr:rowOff>
    </xdr:from>
    <xdr:ext cx="531495" cy="250190"/>
    <xdr:sp macro="" textlink="">
      <xdr:nvSpPr>
        <xdr:cNvPr id="538" name="テキスト ボックス 537"/>
        <xdr:cNvSpPr txBox="1"/>
      </xdr:nvSpPr>
      <xdr:spPr>
        <a:xfrm>
          <a:off x="11061065" y="60782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macro="" textlink="">
      <xdr:nvSpPr>
        <xdr:cNvPr id="539" name="テキスト ボックス 538"/>
        <xdr:cNvSpPr txBox="1"/>
      </xdr:nvSpPr>
      <xdr:spPr>
        <a:xfrm>
          <a:off x="142087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58825" cy="253365"/>
    <xdr:sp macro="" textlink="">
      <xdr:nvSpPr>
        <xdr:cNvPr id="540" name="テキスト ボックス 539"/>
        <xdr:cNvSpPr txBox="1"/>
      </xdr:nvSpPr>
      <xdr:spPr>
        <a:xfrm>
          <a:off x="1346200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2000" cy="253365"/>
    <xdr:sp macro="" textlink="">
      <xdr:nvSpPr>
        <xdr:cNvPr id="541" name="テキスト ボックス 540"/>
        <xdr:cNvSpPr txBox="1"/>
      </xdr:nvSpPr>
      <xdr:spPr>
        <a:xfrm>
          <a:off x="126873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167640</xdr:colOff>
      <xdr:row>41</xdr:row>
      <xdr:rowOff>78105</xdr:rowOff>
    </xdr:from>
    <xdr:ext cx="762000" cy="253365"/>
    <xdr:sp macro="" textlink="">
      <xdr:nvSpPr>
        <xdr:cNvPr id="542" name="テキスト ボックス 541"/>
        <xdr:cNvSpPr txBox="1"/>
      </xdr:nvSpPr>
      <xdr:spPr>
        <a:xfrm>
          <a:off x="119024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58825" cy="253365"/>
    <xdr:sp macro="" textlink="">
      <xdr:nvSpPr>
        <xdr:cNvPr id="543" name="テキスト ボックス 542"/>
        <xdr:cNvSpPr txBox="1"/>
      </xdr:nvSpPr>
      <xdr:spPr>
        <a:xfrm>
          <a:off x="1111504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50800</xdr:rowOff>
    </xdr:from>
    <xdr:to xmlns:xdr="http://schemas.openxmlformats.org/drawingml/2006/spreadsheetDrawing">
      <xdr:col>85</xdr:col>
      <xdr:colOff>167640</xdr:colOff>
      <xdr:row>36</xdr:row>
      <xdr:rowOff>149860</xdr:rowOff>
    </xdr:to>
    <xdr:sp macro="" textlink="">
      <xdr:nvSpPr>
        <xdr:cNvPr id="544" name="楕円 543"/>
        <xdr:cNvSpPr/>
      </xdr:nvSpPr>
      <xdr:spPr>
        <a:xfrm>
          <a:off x="14325600" y="6000750"/>
          <a:ext cx="914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167640</xdr:colOff>
      <xdr:row>36</xdr:row>
      <xdr:rowOff>29210</xdr:rowOff>
    </xdr:from>
    <xdr:ext cx="534670" cy="249555"/>
    <xdr:sp macro="" textlink="">
      <xdr:nvSpPr>
        <xdr:cNvPr id="545" name="消防費該当値テキスト"/>
        <xdr:cNvSpPr txBox="1"/>
      </xdr:nvSpPr>
      <xdr:spPr>
        <a:xfrm>
          <a:off x="14417040" y="59791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98425</xdr:rowOff>
    </xdr:from>
    <xdr:to xmlns:xdr="http://schemas.openxmlformats.org/drawingml/2006/spreadsheetDrawing">
      <xdr:col>81</xdr:col>
      <xdr:colOff>101600</xdr:colOff>
      <xdr:row>37</xdr:row>
      <xdr:rowOff>30480</xdr:rowOff>
    </xdr:to>
    <xdr:sp macro="" textlink="">
      <xdr:nvSpPr>
        <xdr:cNvPr id="546" name="楕円 545"/>
        <xdr:cNvSpPr/>
      </xdr:nvSpPr>
      <xdr:spPr>
        <a:xfrm>
          <a:off x="13578840" y="60483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21590</xdr:rowOff>
    </xdr:from>
    <xdr:ext cx="531495" cy="252095"/>
    <xdr:sp macro="" textlink="">
      <xdr:nvSpPr>
        <xdr:cNvPr id="547" name="テキスト ボックス 546"/>
        <xdr:cNvSpPr txBox="1"/>
      </xdr:nvSpPr>
      <xdr:spPr>
        <a:xfrm>
          <a:off x="13408025" y="613664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17145</xdr:rowOff>
    </xdr:from>
    <xdr:to xmlns:xdr="http://schemas.openxmlformats.org/drawingml/2006/spreadsheetDrawing">
      <xdr:col>76</xdr:col>
      <xdr:colOff>165100</xdr:colOff>
      <xdr:row>36</xdr:row>
      <xdr:rowOff>116205</xdr:rowOff>
    </xdr:to>
    <xdr:sp macro="" textlink="">
      <xdr:nvSpPr>
        <xdr:cNvPr id="548" name="楕円 547"/>
        <xdr:cNvSpPr/>
      </xdr:nvSpPr>
      <xdr:spPr>
        <a:xfrm>
          <a:off x="12804140" y="59670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34</xdr:row>
      <xdr:rowOff>131445</xdr:rowOff>
    </xdr:from>
    <xdr:ext cx="534670" cy="252095"/>
    <xdr:sp macro="" textlink="">
      <xdr:nvSpPr>
        <xdr:cNvPr id="549" name="テキスト ボックス 548"/>
        <xdr:cNvSpPr txBox="1"/>
      </xdr:nvSpPr>
      <xdr:spPr>
        <a:xfrm>
          <a:off x="12610465" y="575119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2540</xdr:rowOff>
    </xdr:from>
    <xdr:to xmlns:xdr="http://schemas.openxmlformats.org/drawingml/2006/spreadsheetDrawing">
      <xdr:col>72</xdr:col>
      <xdr:colOff>38100</xdr:colOff>
      <xdr:row>36</xdr:row>
      <xdr:rowOff>101600</xdr:rowOff>
    </xdr:to>
    <xdr:sp macro="" textlink="">
      <xdr:nvSpPr>
        <xdr:cNvPr id="550" name="楕円 549"/>
        <xdr:cNvSpPr/>
      </xdr:nvSpPr>
      <xdr:spPr>
        <a:xfrm>
          <a:off x="12029440" y="595249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117475</xdr:rowOff>
    </xdr:from>
    <xdr:ext cx="530860" cy="252095"/>
    <xdr:sp macro="" textlink="">
      <xdr:nvSpPr>
        <xdr:cNvPr id="551" name="テキスト ボックス 550"/>
        <xdr:cNvSpPr txBox="1"/>
      </xdr:nvSpPr>
      <xdr:spPr>
        <a:xfrm>
          <a:off x="11835765" y="5737225"/>
          <a:ext cx="530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35</xdr:row>
      <xdr:rowOff>163830</xdr:rowOff>
    </xdr:from>
    <xdr:to xmlns:xdr="http://schemas.openxmlformats.org/drawingml/2006/spreadsheetDrawing">
      <xdr:col>67</xdr:col>
      <xdr:colOff>101600</xdr:colOff>
      <xdr:row>36</xdr:row>
      <xdr:rowOff>95250</xdr:rowOff>
    </xdr:to>
    <xdr:sp macro="" textlink="">
      <xdr:nvSpPr>
        <xdr:cNvPr id="552" name="楕円 551"/>
        <xdr:cNvSpPr/>
      </xdr:nvSpPr>
      <xdr:spPr>
        <a:xfrm>
          <a:off x="11231880" y="594868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111760</xdr:rowOff>
    </xdr:from>
    <xdr:ext cx="531495" cy="253365"/>
    <xdr:sp macro="" textlink="">
      <xdr:nvSpPr>
        <xdr:cNvPr id="553" name="テキスト ボックス 552"/>
        <xdr:cNvSpPr txBox="1"/>
      </xdr:nvSpPr>
      <xdr:spPr>
        <a:xfrm>
          <a:off x="11061065" y="57315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167640</xdr:colOff>
      <xdr:row>45</xdr:row>
      <xdr:rowOff>31115</xdr:rowOff>
    </xdr:to>
    <xdr:sp macro="" textlink="">
      <xdr:nvSpPr>
        <xdr:cNvPr id="554" name="正方形/長方形 553"/>
        <xdr:cNvSpPr/>
      </xdr:nvSpPr>
      <xdr:spPr>
        <a:xfrm>
          <a:off x="10960100" y="7161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macro="" textlink="">
      <xdr:nvSpPr>
        <xdr:cNvPr id="555" name="正方形/長方形 554"/>
        <xdr:cNvSpPr/>
      </xdr:nvSpPr>
      <xdr:spPr>
        <a:xfrm>
          <a:off x="110642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macro="" textlink="">
      <xdr:nvSpPr>
        <xdr:cNvPr id="556" name="正方形/長方形 555"/>
        <xdr:cNvSpPr/>
      </xdr:nvSpPr>
      <xdr:spPr>
        <a:xfrm>
          <a:off x="110642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macro="" textlink="">
      <xdr:nvSpPr>
        <xdr:cNvPr id="557" name="正方形/長方形 556"/>
        <xdr:cNvSpPr/>
      </xdr:nvSpPr>
      <xdr:spPr>
        <a:xfrm>
          <a:off x="119659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macro="" textlink="">
      <xdr:nvSpPr>
        <xdr:cNvPr id="558" name="正方形/長方形 557"/>
        <xdr:cNvSpPr/>
      </xdr:nvSpPr>
      <xdr:spPr>
        <a:xfrm>
          <a:off x="119659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macro="" textlink="">
      <xdr:nvSpPr>
        <xdr:cNvPr id="559" name="正方形/長方形 558"/>
        <xdr:cNvSpPr/>
      </xdr:nvSpPr>
      <xdr:spPr>
        <a:xfrm>
          <a:off x="1297178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macro="" textlink="">
      <xdr:nvSpPr>
        <xdr:cNvPr id="560" name="正方形/長方形 559"/>
        <xdr:cNvSpPr/>
      </xdr:nvSpPr>
      <xdr:spPr>
        <a:xfrm>
          <a:off x="1297178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77,016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167640</xdr:colOff>
      <xdr:row>61</xdr:row>
      <xdr:rowOff>80645</xdr:rowOff>
    </xdr:to>
    <xdr:sp macro="" textlink="">
      <xdr:nvSpPr>
        <xdr:cNvPr id="561" name="正方形/長方形 560"/>
        <xdr:cNvSpPr/>
      </xdr:nvSpPr>
      <xdr:spPr>
        <a:xfrm>
          <a:off x="10960100" y="7955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19710"/>
    <xdr:sp macro="" textlink="">
      <xdr:nvSpPr>
        <xdr:cNvPr id="562" name="テキスト ボックス 561"/>
        <xdr:cNvSpPr txBox="1"/>
      </xdr:nvSpPr>
      <xdr:spPr>
        <a:xfrm>
          <a:off x="10922000" y="77717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167640</xdr:colOff>
      <xdr:row>61</xdr:row>
      <xdr:rowOff>80645</xdr:rowOff>
    </xdr:to>
    <xdr:cxnSp macro="">
      <xdr:nvCxnSpPr>
        <xdr:cNvPr id="563" name="直線コネクタ 562"/>
        <xdr:cNvCxnSpPr/>
      </xdr:nvCxnSpPr>
      <xdr:spPr>
        <a:xfrm>
          <a:off x="10960100" y="10158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109220</xdr:rowOff>
    </xdr:from>
    <xdr:ext cx="245745" cy="250190"/>
    <xdr:sp macro="" textlink="">
      <xdr:nvSpPr>
        <xdr:cNvPr id="564" name="テキスト ボックス 563"/>
        <xdr:cNvSpPr txBox="1"/>
      </xdr:nvSpPr>
      <xdr:spPr>
        <a:xfrm>
          <a:off x="10734040" y="1002157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96520</xdr:rowOff>
    </xdr:from>
    <xdr:to xmlns:xdr="http://schemas.openxmlformats.org/drawingml/2006/spreadsheetDrawing">
      <xdr:col>89</xdr:col>
      <xdr:colOff>167640</xdr:colOff>
      <xdr:row>59</xdr:row>
      <xdr:rowOff>96520</xdr:rowOff>
    </xdr:to>
    <xdr:cxnSp macro="">
      <xdr:nvCxnSpPr>
        <xdr:cNvPr id="565" name="直線コネクタ 564"/>
        <xdr:cNvCxnSpPr/>
      </xdr:nvCxnSpPr>
      <xdr:spPr>
        <a:xfrm>
          <a:off x="10960100" y="984377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125730</xdr:rowOff>
    </xdr:from>
    <xdr:ext cx="531495" cy="250190"/>
    <xdr:sp macro="" textlink="">
      <xdr:nvSpPr>
        <xdr:cNvPr id="566" name="テキスト ボックス 565"/>
        <xdr:cNvSpPr txBox="1"/>
      </xdr:nvSpPr>
      <xdr:spPr>
        <a:xfrm>
          <a:off x="10497185" y="970788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112395</xdr:rowOff>
    </xdr:from>
    <xdr:to xmlns:xdr="http://schemas.openxmlformats.org/drawingml/2006/spreadsheetDrawing">
      <xdr:col>89</xdr:col>
      <xdr:colOff>167640</xdr:colOff>
      <xdr:row>57</xdr:row>
      <xdr:rowOff>112395</xdr:rowOff>
    </xdr:to>
    <xdr:cxnSp macro="">
      <xdr:nvCxnSpPr>
        <xdr:cNvPr id="567" name="直線コネクタ 566"/>
        <xdr:cNvCxnSpPr/>
      </xdr:nvCxnSpPr>
      <xdr:spPr>
        <a:xfrm>
          <a:off x="10960100" y="952944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140970</xdr:rowOff>
    </xdr:from>
    <xdr:ext cx="531495" cy="250190"/>
    <xdr:sp macro="" textlink="">
      <xdr:nvSpPr>
        <xdr:cNvPr id="568" name="テキスト ボックス 567"/>
        <xdr:cNvSpPr txBox="1"/>
      </xdr:nvSpPr>
      <xdr:spPr>
        <a:xfrm>
          <a:off x="10497185" y="93929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128905</xdr:rowOff>
    </xdr:from>
    <xdr:to xmlns:xdr="http://schemas.openxmlformats.org/drawingml/2006/spreadsheetDrawing">
      <xdr:col>89</xdr:col>
      <xdr:colOff>167640</xdr:colOff>
      <xdr:row>55</xdr:row>
      <xdr:rowOff>128905</xdr:rowOff>
    </xdr:to>
    <xdr:cxnSp macro="">
      <xdr:nvCxnSpPr>
        <xdr:cNvPr id="569" name="直線コネクタ 568"/>
        <xdr:cNvCxnSpPr/>
      </xdr:nvCxnSpPr>
      <xdr:spPr>
        <a:xfrm>
          <a:off x="10960100" y="921575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54</xdr:row>
      <xdr:rowOff>156845</xdr:rowOff>
    </xdr:from>
    <xdr:ext cx="531495" cy="252730"/>
    <xdr:sp macro="" textlink="">
      <xdr:nvSpPr>
        <xdr:cNvPr id="570" name="テキスト ボックス 569"/>
        <xdr:cNvSpPr txBox="1"/>
      </xdr:nvSpPr>
      <xdr:spPr>
        <a:xfrm>
          <a:off x="10497185" y="907859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144780</xdr:rowOff>
    </xdr:from>
    <xdr:to xmlns:xdr="http://schemas.openxmlformats.org/drawingml/2006/spreadsheetDrawing">
      <xdr:col>89</xdr:col>
      <xdr:colOff>167640</xdr:colOff>
      <xdr:row>53</xdr:row>
      <xdr:rowOff>144780</xdr:rowOff>
    </xdr:to>
    <xdr:cxnSp macro="">
      <xdr:nvCxnSpPr>
        <xdr:cNvPr id="571" name="直線コネクタ 570"/>
        <xdr:cNvCxnSpPr/>
      </xdr:nvCxnSpPr>
      <xdr:spPr>
        <a:xfrm>
          <a:off x="10960100" y="890143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5715</xdr:rowOff>
    </xdr:from>
    <xdr:ext cx="594995" cy="252730"/>
    <xdr:sp macro="" textlink="">
      <xdr:nvSpPr>
        <xdr:cNvPr id="572" name="テキスト ボックス 571"/>
        <xdr:cNvSpPr txBox="1"/>
      </xdr:nvSpPr>
      <xdr:spPr>
        <a:xfrm>
          <a:off x="10433050" y="8762365"/>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161290</xdr:rowOff>
    </xdr:from>
    <xdr:to xmlns:xdr="http://schemas.openxmlformats.org/drawingml/2006/spreadsheetDrawing">
      <xdr:col>89</xdr:col>
      <xdr:colOff>167640</xdr:colOff>
      <xdr:row>51</xdr:row>
      <xdr:rowOff>161290</xdr:rowOff>
    </xdr:to>
    <xdr:cxnSp macro="">
      <xdr:nvCxnSpPr>
        <xdr:cNvPr id="573" name="直線コネクタ 572"/>
        <xdr:cNvCxnSpPr/>
      </xdr:nvCxnSpPr>
      <xdr:spPr>
        <a:xfrm>
          <a:off x="10960100" y="858774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21590</xdr:rowOff>
    </xdr:from>
    <xdr:ext cx="594995" cy="252095"/>
    <xdr:sp macro="" textlink="">
      <xdr:nvSpPr>
        <xdr:cNvPr id="574" name="テキスト ボックス 573"/>
        <xdr:cNvSpPr txBox="1"/>
      </xdr:nvSpPr>
      <xdr:spPr>
        <a:xfrm>
          <a:off x="10433050" y="8448040"/>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8255</xdr:rowOff>
    </xdr:from>
    <xdr:to xmlns:xdr="http://schemas.openxmlformats.org/drawingml/2006/spreadsheetDrawing">
      <xdr:col>89</xdr:col>
      <xdr:colOff>167640</xdr:colOff>
      <xdr:row>50</xdr:row>
      <xdr:rowOff>8255</xdr:rowOff>
    </xdr:to>
    <xdr:cxnSp macro="">
      <xdr:nvCxnSpPr>
        <xdr:cNvPr id="575" name="直線コネクタ 574"/>
        <xdr:cNvCxnSpPr/>
      </xdr:nvCxnSpPr>
      <xdr:spPr>
        <a:xfrm>
          <a:off x="10960100" y="826960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37465</xdr:rowOff>
    </xdr:from>
    <xdr:ext cx="594995" cy="253365"/>
    <xdr:sp macro="" textlink="">
      <xdr:nvSpPr>
        <xdr:cNvPr id="576" name="テキスト ボックス 575"/>
        <xdr:cNvSpPr txBox="1"/>
      </xdr:nvSpPr>
      <xdr:spPr>
        <a:xfrm>
          <a:off x="10433050" y="81337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167640</xdr:colOff>
      <xdr:row>48</xdr:row>
      <xdr:rowOff>24765</xdr:rowOff>
    </xdr:to>
    <xdr:cxnSp macro="">
      <xdr:nvCxnSpPr>
        <xdr:cNvPr id="577" name="直線コネクタ 576"/>
        <xdr:cNvCxnSpPr/>
      </xdr:nvCxnSpPr>
      <xdr:spPr>
        <a:xfrm>
          <a:off x="10960100" y="7955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53340</xdr:rowOff>
    </xdr:from>
    <xdr:ext cx="594995" cy="249555"/>
    <xdr:sp macro="" textlink="">
      <xdr:nvSpPr>
        <xdr:cNvPr id="578" name="テキスト ボックス 577"/>
        <xdr:cNvSpPr txBox="1"/>
      </xdr:nvSpPr>
      <xdr:spPr>
        <a:xfrm>
          <a:off x="10433050" y="7819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167640</xdr:colOff>
      <xdr:row>61</xdr:row>
      <xdr:rowOff>80645</xdr:rowOff>
    </xdr:to>
    <xdr:sp macro="" textlink="">
      <xdr:nvSpPr>
        <xdr:cNvPr id="579" name="教育費グラフ枠"/>
        <xdr:cNvSpPr/>
      </xdr:nvSpPr>
      <xdr:spPr>
        <a:xfrm>
          <a:off x="10960100" y="7955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86360</xdr:rowOff>
    </xdr:from>
    <xdr:to xmlns:xdr="http://schemas.openxmlformats.org/drawingml/2006/spreadsheetDrawing">
      <xdr:col>85</xdr:col>
      <xdr:colOff>126365</xdr:colOff>
      <xdr:row>58</xdr:row>
      <xdr:rowOff>137160</xdr:rowOff>
    </xdr:to>
    <xdr:cxnSp macro="">
      <xdr:nvCxnSpPr>
        <xdr:cNvPr id="580" name="直線コネクタ 579"/>
        <xdr:cNvCxnSpPr/>
      </xdr:nvCxnSpPr>
      <xdr:spPr>
        <a:xfrm flipV="1">
          <a:off x="14374495" y="8347710"/>
          <a:ext cx="127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58</xdr:row>
      <xdr:rowOff>140970</xdr:rowOff>
    </xdr:from>
    <xdr:ext cx="534670" cy="250190"/>
    <xdr:sp macro="" textlink="">
      <xdr:nvSpPr>
        <xdr:cNvPr id="581" name="教育費最小値テキスト"/>
        <xdr:cNvSpPr txBox="1"/>
      </xdr:nvSpPr>
      <xdr:spPr>
        <a:xfrm>
          <a:off x="14417040" y="972312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137160</xdr:rowOff>
    </xdr:from>
    <xdr:to xmlns:xdr="http://schemas.openxmlformats.org/drawingml/2006/spreadsheetDrawing">
      <xdr:col>86</xdr:col>
      <xdr:colOff>25400</xdr:colOff>
      <xdr:row>58</xdr:row>
      <xdr:rowOff>137160</xdr:rowOff>
    </xdr:to>
    <xdr:cxnSp macro="">
      <xdr:nvCxnSpPr>
        <xdr:cNvPr id="582" name="直線コネクタ 581"/>
        <xdr:cNvCxnSpPr/>
      </xdr:nvCxnSpPr>
      <xdr:spPr>
        <a:xfrm>
          <a:off x="14287500" y="97193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49</xdr:row>
      <xdr:rowOff>34290</xdr:rowOff>
    </xdr:from>
    <xdr:ext cx="598805" cy="250825"/>
    <xdr:sp macro="" textlink="">
      <xdr:nvSpPr>
        <xdr:cNvPr id="583" name="教育費最大値テキスト"/>
        <xdr:cNvSpPr txBox="1"/>
      </xdr:nvSpPr>
      <xdr:spPr>
        <a:xfrm>
          <a:off x="14417040" y="813054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172,740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86360</xdr:rowOff>
    </xdr:from>
    <xdr:to xmlns:xdr="http://schemas.openxmlformats.org/drawingml/2006/spreadsheetDrawing">
      <xdr:col>86</xdr:col>
      <xdr:colOff>25400</xdr:colOff>
      <xdr:row>50</xdr:row>
      <xdr:rowOff>86360</xdr:rowOff>
    </xdr:to>
    <xdr:cxnSp macro="">
      <xdr:nvCxnSpPr>
        <xdr:cNvPr id="584" name="直線コネクタ 583"/>
        <xdr:cNvCxnSpPr/>
      </xdr:nvCxnSpPr>
      <xdr:spPr>
        <a:xfrm>
          <a:off x="14287500" y="83477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76200</xdr:rowOff>
    </xdr:from>
    <xdr:to xmlns:xdr="http://schemas.openxmlformats.org/drawingml/2006/spreadsheetDrawing">
      <xdr:col>85</xdr:col>
      <xdr:colOff>127000</xdr:colOff>
      <xdr:row>57</xdr:row>
      <xdr:rowOff>97790</xdr:rowOff>
    </xdr:to>
    <xdr:cxnSp macro="">
      <xdr:nvCxnSpPr>
        <xdr:cNvPr id="585" name="直線コネクタ 584"/>
        <xdr:cNvCxnSpPr/>
      </xdr:nvCxnSpPr>
      <xdr:spPr>
        <a:xfrm flipV="1">
          <a:off x="13629640" y="9493250"/>
          <a:ext cx="74676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55</xdr:row>
      <xdr:rowOff>130810</xdr:rowOff>
    </xdr:from>
    <xdr:ext cx="534670" cy="252095"/>
    <xdr:sp macro="" textlink="">
      <xdr:nvSpPr>
        <xdr:cNvPr id="586" name="教育費平均値テキスト"/>
        <xdr:cNvSpPr txBox="1"/>
      </xdr:nvSpPr>
      <xdr:spPr>
        <a:xfrm>
          <a:off x="14417040" y="921766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108585</xdr:rowOff>
    </xdr:from>
    <xdr:to xmlns:xdr="http://schemas.openxmlformats.org/drawingml/2006/spreadsheetDrawing">
      <xdr:col>85</xdr:col>
      <xdr:colOff>167640</xdr:colOff>
      <xdr:row>57</xdr:row>
      <xdr:rowOff>40005</xdr:rowOff>
    </xdr:to>
    <xdr:sp macro="" textlink="">
      <xdr:nvSpPr>
        <xdr:cNvPr id="587" name="フローチャート: 判断 586"/>
        <xdr:cNvSpPr/>
      </xdr:nvSpPr>
      <xdr:spPr>
        <a:xfrm>
          <a:off x="14325600" y="9360535"/>
          <a:ext cx="914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97790</xdr:rowOff>
    </xdr:from>
    <xdr:to xmlns:xdr="http://schemas.openxmlformats.org/drawingml/2006/spreadsheetDrawing">
      <xdr:col>81</xdr:col>
      <xdr:colOff>50800</xdr:colOff>
      <xdr:row>58</xdr:row>
      <xdr:rowOff>8255</xdr:rowOff>
    </xdr:to>
    <xdr:cxnSp macro="">
      <xdr:nvCxnSpPr>
        <xdr:cNvPr id="588" name="直線コネクタ 587"/>
        <xdr:cNvCxnSpPr/>
      </xdr:nvCxnSpPr>
      <xdr:spPr>
        <a:xfrm flipV="1">
          <a:off x="12854940" y="9514840"/>
          <a:ext cx="7747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24130</xdr:rowOff>
    </xdr:from>
    <xdr:to xmlns:xdr="http://schemas.openxmlformats.org/drawingml/2006/spreadsheetDrawing">
      <xdr:col>81</xdr:col>
      <xdr:colOff>101600</xdr:colOff>
      <xdr:row>57</xdr:row>
      <xdr:rowOff>123825</xdr:rowOff>
    </xdr:to>
    <xdr:sp macro="" textlink="">
      <xdr:nvSpPr>
        <xdr:cNvPr id="589" name="フローチャート: 判断 588"/>
        <xdr:cNvSpPr/>
      </xdr:nvSpPr>
      <xdr:spPr>
        <a:xfrm>
          <a:off x="13578840" y="94411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140335</xdr:rowOff>
    </xdr:from>
    <xdr:ext cx="531495" cy="250190"/>
    <xdr:sp macro="" textlink="">
      <xdr:nvSpPr>
        <xdr:cNvPr id="590" name="テキスト ボックス 589"/>
        <xdr:cNvSpPr txBox="1"/>
      </xdr:nvSpPr>
      <xdr:spPr>
        <a:xfrm>
          <a:off x="13408025" y="922718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167640</xdr:colOff>
      <xdr:row>58</xdr:row>
      <xdr:rowOff>8255</xdr:rowOff>
    </xdr:from>
    <xdr:to xmlns:xdr="http://schemas.openxmlformats.org/drawingml/2006/spreadsheetDrawing">
      <xdr:col>76</xdr:col>
      <xdr:colOff>114300</xdr:colOff>
      <xdr:row>58</xdr:row>
      <xdr:rowOff>38735</xdr:rowOff>
    </xdr:to>
    <xdr:cxnSp macro="">
      <xdr:nvCxnSpPr>
        <xdr:cNvPr id="591" name="直線コネクタ 590"/>
        <xdr:cNvCxnSpPr/>
      </xdr:nvCxnSpPr>
      <xdr:spPr>
        <a:xfrm flipV="1">
          <a:off x="12070080" y="9590405"/>
          <a:ext cx="78486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62865</xdr:rowOff>
    </xdr:from>
    <xdr:to xmlns:xdr="http://schemas.openxmlformats.org/drawingml/2006/spreadsheetDrawing">
      <xdr:col>76</xdr:col>
      <xdr:colOff>165100</xdr:colOff>
      <xdr:row>57</xdr:row>
      <xdr:rowOff>162560</xdr:rowOff>
    </xdr:to>
    <xdr:sp macro="" textlink="">
      <xdr:nvSpPr>
        <xdr:cNvPr id="592" name="フローチャート: 判断 591"/>
        <xdr:cNvSpPr/>
      </xdr:nvSpPr>
      <xdr:spPr>
        <a:xfrm>
          <a:off x="12804140" y="94799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11430</xdr:rowOff>
    </xdr:from>
    <xdr:ext cx="534670" cy="250825"/>
    <xdr:sp macro="" textlink="">
      <xdr:nvSpPr>
        <xdr:cNvPr id="593" name="テキスト ボックス 592"/>
        <xdr:cNvSpPr txBox="1"/>
      </xdr:nvSpPr>
      <xdr:spPr>
        <a:xfrm>
          <a:off x="12610465" y="926338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10160</xdr:rowOff>
    </xdr:from>
    <xdr:to xmlns:xdr="http://schemas.openxmlformats.org/drawingml/2006/spreadsheetDrawing">
      <xdr:col>71</xdr:col>
      <xdr:colOff>167640</xdr:colOff>
      <xdr:row>58</xdr:row>
      <xdr:rowOff>38735</xdr:rowOff>
    </xdr:to>
    <xdr:cxnSp macro="">
      <xdr:nvCxnSpPr>
        <xdr:cNvPr id="594" name="直線コネクタ 593"/>
        <xdr:cNvCxnSpPr/>
      </xdr:nvCxnSpPr>
      <xdr:spPr>
        <a:xfrm>
          <a:off x="11282680" y="9592310"/>
          <a:ext cx="7874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59055</xdr:rowOff>
    </xdr:from>
    <xdr:to xmlns:xdr="http://schemas.openxmlformats.org/drawingml/2006/spreadsheetDrawing">
      <xdr:col>72</xdr:col>
      <xdr:colOff>38100</xdr:colOff>
      <xdr:row>57</xdr:row>
      <xdr:rowOff>158750</xdr:rowOff>
    </xdr:to>
    <xdr:sp macro="" textlink="">
      <xdr:nvSpPr>
        <xdr:cNvPr id="595" name="フローチャート: 判断 594"/>
        <xdr:cNvSpPr/>
      </xdr:nvSpPr>
      <xdr:spPr>
        <a:xfrm>
          <a:off x="12029440" y="947610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6985</xdr:rowOff>
    </xdr:from>
    <xdr:ext cx="530860" cy="252730"/>
    <xdr:sp macro="" textlink="">
      <xdr:nvSpPr>
        <xdr:cNvPr id="596" name="テキスト ボックス 595"/>
        <xdr:cNvSpPr txBox="1"/>
      </xdr:nvSpPr>
      <xdr:spPr>
        <a:xfrm>
          <a:off x="11835765" y="925893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43180</xdr:rowOff>
    </xdr:from>
    <xdr:to xmlns:xdr="http://schemas.openxmlformats.org/drawingml/2006/spreadsheetDrawing">
      <xdr:col>67</xdr:col>
      <xdr:colOff>101600</xdr:colOff>
      <xdr:row>57</xdr:row>
      <xdr:rowOff>142875</xdr:rowOff>
    </xdr:to>
    <xdr:sp macro="" textlink="">
      <xdr:nvSpPr>
        <xdr:cNvPr id="597" name="フローチャート: 判断 596"/>
        <xdr:cNvSpPr/>
      </xdr:nvSpPr>
      <xdr:spPr>
        <a:xfrm>
          <a:off x="11231880" y="9460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159385</xdr:rowOff>
    </xdr:from>
    <xdr:ext cx="531495" cy="250190"/>
    <xdr:sp macro="" textlink="">
      <xdr:nvSpPr>
        <xdr:cNvPr id="598" name="テキスト ボックス 597"/>
        <xdr:cNvSpPr txBox="1"/>
      </xdr:nvSpPr>
      <xdr:spPr>
        <a:xfrm>
          <a:off x="11061065" y="924623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macro="" textlink="">
      <xdr:nvSpPr>
        <xdr:cNvPr id="599" name="テキスト ボックス 598"/>
        <xdr:cNvSpPr txBox="1"/>
      </xdr:nvSpPr>
      <xdr:spPr>
        <a:xfrm>
          <a:off x="142087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58825" cy="253365"/>
    <xdr:sp macro="" textlink="">
      <xdr:nvSpPr>
        <xdr:cNvPr id="600" name="テキスト ボックス 599"/>
        <xdr:cNvSpPr txBox="1"/>
      </xdr:nvSpPr>
      <xdr:spPr>
        <a:xfrm>
          <a:off x="1346200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2000" cy="253365"/>
    <xdr:sp macro="" textlink="">
      <xdr:nvSpPr>
        <xdr:cNvPr id="601" name="テキスト ボックス 600"/>
        <xdr:cNvSpPr txBox="1"/>
      </xdr:nvSpPr>
      <xdr:spPr>
        <a:xfrm>
          <a:off x="126873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167640</xdr:colOff>
      <xdr:row>61</xdr:row>
      <xdr:rowOff>78105</xdr:rowOff>
    </xdr:from>
    <xdr:ext cx="762000" cy="253365"/>
    <xdr:sp macro="" textlink="">
      <xdr:nvSpPr>
        <xdr:cNvPr id="602" name="テキスト ボックス 601"/>
        <xdr:cNvSpPr txBox="1"/>
      </xdr:nvSpPr>
      <xdr:spPr>
        <a:xfrm>
          <a:off x="119024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58825" cy="253365"/>
    <xdr:sp macro="" textlink="">
      <xdr:nvSpPr>
        <xdr:cNvPr id="603" name="テキスト ボックス 602"/>
        <xdr:cNvSpPr txBox="1"/>
      </xdr:nvSpPr>
      <xdr:spPr>
        <a:xfrm>
          <a:off x="1111504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26670</xdr:rowOff>
    </xdr:from>
    <xdr:to xmlns:xdr="http://schemas.openxmlformats.org/drawingml/2006/spreadsheetDrawing">
      <xdr:col>85</xdr:col>
      <xdr:colOff>167640</xdr:colOff>
      <xdr:row>57</xdr:row>
      <xdr:rowOff>126365</xdr:rowOff>
    </xdr:to>
    <xdr:sp macro="" textlink="">
      <xdr:nvSpPr>
        <xdr:cNvPr id="604" name="楕円 603"/>
        <xdr:cNvSpPr/>
      </xdr:nvSpPr>
      <xdr:spPr>
        <a:xfrm>
          <a:off x="14325600" y="9443720"/>
          <a:ext cx="914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167640</xdr:colOff>
      <xdr:row>57</xdr:row>
      <xdr:rowOff>5715</xdr:rowOff>
    </xdr:from>
    <xdr:ext cx="534670" cy="252730"/>
    <xdr:sp macro="" textlink="">
      <xdr:nvSpPr>
        <xdr:cNvPr id="605" name="教育費該当値テキスト"/>
        <xdr:cNvSpPr txBox="1"/>
      </xdr:nvSpPr>
      <xdr:spPr>
        <a:xfrm>
          <a:off x="14417040" y="94227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63,419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48895</xdr:rowOff>
    </xdr:from>
    <xdr:to xmlns:xdr="http://schemas.openxmlformats.org/drawingml/2006/spreadsheetDrawing">
      <xdr:col>81</xdr:col>
      <xdr:colOff>101600</xdr:colOff>
      <xdr:row>57</xdr:row>
      <xdr:rowOff>147955</xdr:rowOff>
    </xdr:to>
    <xdr:sp macro="" textlink="">
      <xdr:nvSpPr>
        <xdr:cNvPr id="606" name="楕円 605"/>
        <xdr:cNvSpPr/>
      </xdr:nvSpPr>
      <xdr:spPr>
        <a:xfrm>
          <a:off x="13578840" y="94659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140335</xdr:rowOff>
    </xdr:from>
    <xdr:ext cx="531495" cy="250190"/>
    <xdr:sp macro="" textlink="">
      <xdr:nvSpPr>
        <xdr:cNvPr id="607" name="テキスト ボックス 606"/>
        <xdr:cNvSpPr txBox="1"/>
      </xdr:nvSpPr>
      <xdr:spPr>
        <a:xfrm>
          <a:off x="13408025" y="955738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127000</xdr:rowOff>
    </xdr:from>
    <xdr:to xmlns:xdr="http://schemas.openxmlformats.org/drawingml/2006/spreadsheetDrawing">
      <xdr:col>76</xdr:col>
      <xdr:colOff>165100</xdr:colOff>
      <xdr:row>58</xdr:row>
      <xdr:rowOff>58420</xdr:rowOff>
    </xdr:to>
    <xdr:sp macro="" textlink="">
      <xdr:nvSpPr>
        <xdr:cNvPr id="608" name="楕円 607"/>
        <xdr:cNvSpPr/>
      </xdr:nvSpPr>
      <xdr:spPr>
        <a:xfrm>
          <a:off x="12804140" y="95440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50165</xdr:rowOff>
    </xdr:from>
    <xdr:ext cx="534670" cy="250190"/>
    <xdr:sp macro="" textlink="">
      <xdr:nvSpPr>
        <xdr:cNvPr id="609" name="テキスト ボックス 608"/>
        <xdr:cNvSpPr txBox="1"/>
      </xdr:nvSpPr>
      <xdr:spPr>
        <a:xfrm>
          <a:off x="12610465" y="963231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156210</xdr:rowOff>
    </xdr:from>
    <xdr:to xmlns:xdr="http://schemas.openxmlformats.org/drawingml/2006/spreadsheetDrawing">
      <xdr:col>72</xdr:col>
      <xdr:colOff>38100</xdr:colOff>
      <xdr:row>58</xdr:row>
      <xdr:rowOff>88265</xdr:rowOff>
    </xdr:to>
    <xdr:sp macro="" textlink="">
      <xdr:nvSpPr>
        <xdr:cNvPr id="610" name="楕円 609"/>
        <xdr:cNvSpPr/>
      </xdr:nvSpPr>
      <xdr:spPr>
        <a:xfrm>
          <a:off x="12029440" y="957326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79375</xdr:rowOff>
    </xdr:from>
    <xdr:ext cx="530860" cy="253365"/>
    <xdr:sp macro="" textlink="">
      <xdr:nvSpPr>
        <xdr:cNvPr id="611" name="テキスト ボックス 610"/>
        <xdr:cNvSpPr txBox="1"/>
      </xdr:nvSpPr>
      <xdr:spPr>
        <a:xfrm>
          <a:off x="11835765" y="966152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128270</xdr:rowOff>
    </xdr:from>
    <xdr:to xmlns:xdr="http://schemas.openxmlformats.org/drawingml/2006/spreadsheetDrawing">
      <xdr:col>67</xdr:col>
      <xdr:colOff>101600</xdr:colOff>
      <xdr:row>58</xdr:row>
      <xdr:rowOff>59690</xdr:rowOff>
    </xdr:to>
    <xdr:sp macro="" textlink="">
      <xdr:nvSpPr>
        <xdr:cNvPr id="612" name="楕円 611"/>
        <xdr:cNvSpPr/>
      </xdr:nvSpPr>
      <xdr:spPr>
        <a:xfrm>
          <a:off x="11231880" y="95453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50800</xdr:rowOff>
    </xdr:from>
    <xdr:ext cx="531495" cy="249555"/>
    <xdr:sp macro="" textlink="">
      <xdr:nvSpPr>
        <xdr:cNvPr id="613" name="テキスト ボックス 612"/>
        <xdr:cNvSpPr txBox="1"/>
      </xdr:nvSpPr>
      <xdr:spPr>
        <a:xfrm>
          <a:off x="11061065" y="963295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167640</xdr:colOff>
      <xdr:row>65</xdr:row>
      <xdr:rowOff>31115</xdr:rowOff>
    </xdr:to>
    <xdr:sp macro="" textlink="">
      <xdr:nvSpPr>
        <xdr:cNvPr id="614" name="正方形/長方形 613"/>
        <xdr:cNvSpPr/>
      </xdr:nvSpPr>
      <xdr:spPr>
        <a:xfrm>
          <a:off x="10960100" y="10463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macro="" textlink="">
      <xdr:nvSpPr>
        <xdr:cNvPr id="615" name="正方形/長方形 614"/>
        <xdr:cNvSpPr/>
      </xdr:nvSpPr>
      <xdr:spPr>
        <a:xfrm>
          <a:off x="110642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macro="" textlink="">
      <xdr:nvSpPr>
        <xdr:cNvPr id="616" name="正方形/長方形 615"/>
        <xdr:cNvSpPr/>
      </xdr:nvSpPr>
      <xdr:spPr>
        <a:xfrm>
          <a:off x="110642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macro="" textlink="">
      <xdr:nvSpPr>
        <xdr:cNvPr id="617" name="正方形/長方形 616"/>
        <xdr:cNvSpPr/>
      </xdr:nvSpPr>
      <xdr:spPr>
        <a:xfrm>
          <a:off x="119659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macro="" textlink="">
      <xdr:nvSpPr>
        <xdr:cNvPr id="618" name="正方形/長方形 617"/>
        <xdr:cNvSpPr/>
      </xdr:nvSpPr>
      <xdr:spPr>
        <a:xfrm>
          <a:off x="119659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macro="" textlink="">
      <xdr:nvSpPr>
        <xdr:cNvPr id="619" name="正方形/長方形 618"/>
        <xdr:cNvSpPr/>
      </xdr:nvSpPr>
      <xdr:spPr>
        <a:xfrm>
          <a:off x="1297178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macro="" textlink="">
      <xdr:nvSpPr>
        <xdr:cNvPr id="620" name="正方形/長方形 619"/>
        <xdr:cNvSpPr/>
      </xdr:nvSpPr>
      <xdr:spPr>
        <a:xfrm>
          <a:off x="1297178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167640</xdr:colOff>
      <xdr:row>81</xdr:row>
      <xdr:rowOff>80645</xdr:rowOff>
    </xdr:to>
    <xdr:sp macro="" textlink="">
      <xdr:nvSpPr>
        <xdr:cNvPr id="621" name="正方形/長方形 620"/>
        <xdr:cNvSpPr/>
      </xdr:nvSpPr>
      <xdr:spPr>
        <a:xfrm>
          <a:off x="10960100" y="11257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19710"/>
    <xdr:sp macro="" textlink="">
      <xdr:nvSpPr>
        <xdr:cNvPr id="622" name="テキスト ボックス 621"/>
        <xdr:cNvSpPr txBox="1"/>
      </xdr:nvSpPr>
      <xdr:spPr>
        <a:xfrm>
          <a:off x="10922000" y="110737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167640</xdr:colOff>
      <xdr:row>81</xdr:row>
      <xdr:rowOff>80645</xdr:rowOff>
    </xdr:to>
    <xdr:cxnSp macro="">
      <xdr:nvCxnSpPr>
        <xdr:cNvPr id="623" name="直線コネクタ 622"/>
        <xdr:cNvCxnSpPr/>
      </xdr:nvCxnSpPr>
      <xdr:spPr>
        <a:xfrm>
          <a:off x="10960100" y="13460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43180</xdr:rowOff>
    </xdr:from>
    <xdr:to xmlns:xdr="http://schemas.openxmlformats.org/drawingml/2006/spreadsheetDrawing">
      <xdr:col>89</xdr:col>
      <xdr:colOff>167640</xdr:colOff>
      <xdr:row>79</xdr:row>
      <xdr:rowOff>43180</xdr:rowOff>
    </xdr:to>
    <xdr:cxnSp macro="">
      <xdr:nvCxnSpPr>
        <xdr:cNvPr id="624" name="直線コネクタ 623"/>
        <xdr:cNvCxnSpPr/>
      </xdr:nvCxnSpPr>
      <xdr:spPr>
        <a:xfrm>
          <a:off x="10960100" y="1309243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72390</xdr:rowOff>
    </xdr:from>
    <xdr:ext cx="245745" cy="250825"/>
    <xdr:sp macro="" textlink="">
      <xdr:nvSpPr>
        <xdr:cNvPr id="625" name="テキスト ボックス 624"/>
        <xdr:cNvSpPr txBox="1"/>
      </xdr:nvSpPr>
      <xdr:spPr>
        <a:xfrm>
          <a:off x="10734040" y="1295654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5715</xdr:rowOff>
    </xdr:from>
    <xdr:to xmlns:xdr="http://schemas.openxmlformats.org/drawingml/2006/spreadsheetDrawing">
      <xdr:col>89</xdr:col>
      <xdr:colOff>167640</xdr:colOff>
      <xdr:row>77</xdr:row>
      <xdr:rowOff>5715</xdr:rowOff>
    </xdr:to>
    <xdr:cxnSp macro="">
      <xdr:nvCxnSpPr>
        <xdr:cNvPr id="626" name="直線コネクタ 625"/>
        <xdr:cNvCxnSpPr/>
      </xdr:nvCxnSpPr>
      <xdr:spPr>
        <a:xfrm>
          <a:off x="10960100" y="1272476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34925</xdr:rowOff>
    </xdr:from>
    <xdr:ext cx="531495" cy="250825"/>
    <xdr:sp macro="" textlink="">
      <xdr:nvSpPr>
        <xdr:cNvPr id="627" name="テキスト ボックス 626"/>
        <xdr:cNvSpPr txBox="1"/>
      </xdr:nvSpPr>
      <xdr:spPr>
        <a:xfrm>
          <a:off x="10497185" y="1258887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136525</xdr:rowOff>
    </xdr:from>
    <xdr:to xmlns:xdr="http://schemas.openxmlformats.org/drawingml/2006/spreadsheetDrawing">
      <xdr:col>89</xdr:col>
      <xdr:colOff>167640</xdr:colOff>
      <xdr:row>74</xdr:row>
      <xdr:rowOff>136525</xdr:rowOff>
    </xdr:to>
    <xdr:cxnSp macro="">
      <xdr:nvCxnSpPr>
        <xdr:cNvPr id="628" name="直線コネクタ 627"/>
        <xdr:cNvCxnSpPr/>
      </xdr:nvCxnSpPr>
      <xdr:spPr>
        <a:xfrm>
          <a:off x="10960100" y="123602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165100</xdr:rowOff>
    </xdr:from>
    <xdr:ext cx="531495" cy="250190"/>
    <xdr:sp macro="" textlink="">
      <xdr:nvSpPr>
        <xdr:cNvPr id="629" name="テキスト ボックス 628"/>
        <xdr:cNvSpPr txBox="1"/>
      </xdr:nvSpPr>
      <xdr:spPr>
        <a:xfrm>
          <a:off x="10497185" y="122237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99060</xdr:rowOff>
    </xdr:from>
    <xdr:to xmlns:xdr="http://schemas.openxmlformats.org/drawingml/2006/spreadsheetDrawing">
      <xdr:col>89</xdr:col>
      <xdr:colOff>167640</xdr:colOff>
      <xdr:row>72</xdr:row>
      <xdr:rowOff>99060</xdr:rowOff>
    </xdr:to>
    <xdr:cxnSp macro="">
      <xdr:nvCxnSpPr>
        <xdr:cNvPr id="630" name="直線コネクタ 629"/>
        <xdr:cNvCxnSpPr/>
      </xdr:nvCxnSpPr>
      <xdr:spPr>
        <a:xfrm>
          <a:off x="10960100" y="1199261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128270</xdr:rowOff>
    </xdr:from>
    <xdr:ext cx="531495" cy="250190"/>
    <xdr:sp macro="" textlink="">
      <xdr:nvSpPr>
        <xdr:cNvPr id="631" name="テキスト ボックス 630"/>
        <xdr:cNvSpPr txBox="1"/>
      </xdr:nvSpPr>
      <xdr:spPr>
        <a:xfrm>
          <a:off x="10497185" y="118567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61595</xdr:rowOff>
    </xdr:from>
    <xdr:to xmlns:xdr="http://schemas.openxmlformats.org/drawingml/2006/spreadsheetDrawing">
      <xdr:col>89</xdr:col>
      <xdr:colOff>167640</xdr:colOff>
      <xdr:row>70</xdr:row>
      <xdr:rowOff>61595</xdr:rowOff>
    </xdr:to>
    <xdr:cxnSp macro="">
      <xdr:nvCxnSpPr>
        <xdr:cNvPr id="632" name="直線コネクタ 631"/>
        <xdr:cNvCxnSpPr/>
      </xdr:nvCxnSpPr>
      <xdr:spPr>
        <a:xfrm>
          <a:off x="10960100" y="1162494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90805</xdr:rowOff>
    </xdr:from>
    <xdr:ext cx="531495" cy="250190"/>
    <xdr:sp macro="" textlink="">
      <xdr:nvSpPr>
        <xdr:cNvPr id="633" name="テキスト ボックス 632"/>
        <xdr:cNvSpPr txBox="1"/>
      </xdr:nvSpPr>
      <xdr:spPr>
        <a:xfrm>
          <a:off x="10497185" y="1148905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167640</xdr:colOff>
      <xdr:row>68</xdr:row>
      <xdr:rowOff>24765</xdr:rowOff>
    </xdr:to>
    <xdr:cxnSp macro="">
      <xdr:nvCxnSpPr>
        <xdr:cNvPr id="634" name="直線コネクタ 633"/>
        <xdr:cNvCxnSpPr/>
      </xdr:nvCxnSpPr>
      <xdr:spPr>
        <a:xfrm>
          <a:off x="10960100" y="11257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53340</xdr:rowOff>
    </xdr:from>
    <xdr:ext cx="531495" cy="249555"/>
    <xdr:sp macro="" textlink="">
      <xdr:nvSpPr>
        <xdr:cNvPr id="635" name="テキスト ボックス 634"/>
        <xdr:cNvSpPr txBox="1"/>
      </xdr:nvSpPr>
      <xdr:spPr>
        <a:xfrm>
          <a:off x="10497185" y="1112139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167640</xdr:colOff>
      <xdr:row>81</xdr:row>
      <xdr:rowOff>80645</xdr:rowOff>
    </xdr:to>
    <xdr:sp macro="" textlink="">
      <xdr:nvSpPr>
        <xdr:cNvPr id="636" name="災害復旧費グラフ枠"/>
        <xdr:cNvSpPr/>
      </xdr:nvSpPr>
      <xdr:spPr>
        <a:xfrm>
          <a:off x="10960100" y="11257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51435</xdr:rowOff>
    </xdr:from>
    <xdr:to xmlns:xdr="http://schemas.openxmlformats.org/drawingml/2006/spreadsheetDrawing">
      <xdr:col>85</xdr:col>
      <xdr:colOff>126365</xdr:colOff>
      <xdr:row>79</xdr:row>
      <xdr:rowOff>43180</xdr:rowOff>
    </xdr:to>
    <xdr:cxnSp macro="">
      <xdr:nvCxnSpPr>
        <xdr:cNvPr id="637" name="直線コネクタ 636"/>
        <xdr:cNvCxnSpPr/>
      </xdr:nvCxnSpPr>
      <xdr:spPr>
        <a:xfrm flipV="1">
          <a:off x="14374495" y="11614785"/>
          <a:ext cx="127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79</xdr:row>
      <xdr:rowOff>47625</xdr:rowOff>
    </xdr:from>
    <xdr:ext cx="249555" cy="250825"/>
    <xdr:sp macro="" textlink="">
      <xdr:nvSpPr>
        <xdr:cNvPr id="638" name="災害復旧費最小値テキスト"/>
        <xdr:cNvSpPr txBox="1"/>
      </xdr:nvSpPr>
      <xdr:spPr>
        <a:xfrm>
          <a:off x="14417040" y="130968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43180</xdr:rowOff>
    </xdr:from>
    <xdr:to xmlns:xdr="http://schemas.openxmlformats.org/drawingml/2006/spreadsheetDrawing">
      <xdr:col>86</xdr:col>
      <xdr:colOff>25400</xdr:colOff>
      <xdr:row>79</xdr:row>
      <xdr:rowOff>43180</xdr:rowOff>
    </xdr:to>
    <xdr:cxnSp macro="">
      <xdr:nvCxnSpPr>
        <xdr:cNvPr id="639" name="直線コネクタ 638"/>
        <xdr:cNvCxnSpPr/>
      </xdr:nvCxnSpPr>
      <xdr:spPr>
        <a:xfrm>
          <a:off x="14287500" y="130924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68</xdr:row>
      <xdr:rowOff>165100</xdr:rowOff>
    </xdr:from>
    <xdr:ext cx="534670" cy="252730"/>
    <xdr:sp macro="" textlink="">
      <xdr:nvSpPr>
        <xdr:cNvPr id="640" name="災害復旧費最大値テキスト"/>
        <xdr:cNvSpPr txBox="1"/>
      </xdr:nvSpPr>
      <xdr:spPr>
        <a:xfrm>
          <a:off x="14417040" y="1139825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40,289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51435</xdr:rowOff>
    </xdr:from>
    <xdr:to xmlns:xdr="http://schemas.openxmlformats.org/drawingml/2006/spreadsheetDrawing">
      <xdr:col>86</xdr:col>
      <xdr:colOff>25400</xdr:colOff>
      <xdr:row>70</xdr:row>
      <xdr:rowOff>51435</xdr:rowOff>
    </xdr:to>
    <xdr:cxnSp macro="">
      <xdr:nvCxnSpPr>
        <xdr:cNvPr id="641" name="直線コネクタ 640"/>
        <xdr:cNvCxnSpPr/>
      </xdr:nvCxnSpPr>
      <xdr:spPr>
        <a:xfrm>
          <a:off x="14287500" y="116147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36830</xdr:rowOff>
    </xdr:from>
    <xdr:to xmlns:xdr="http://schemas.openxmlformats.org/drawingml/2006/spreadsheetDrawing">
      <xdr:col>85</xdr:col>
      <xdr:colOff>127000</xdr:colOff>
      <xdr:row>79</xdr:row>
      <xdr:rowOff>39370</xdr:rowOff>
    </xdr:to>
    <xdr:cxnSp macro="">
      <xdr:nvCxnSpPr>
        <xdr:cNvPr id="642" name="直線コネクタ 641"/>
        <xdr:cNvCxnSpPr/>
      </xdr:nvCxnSpPr>
      <xdr:spPr>
        <a:xfrm>
          <a:off x="13629640" y="13086080"/>
          <a:ext cx="7467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77</xdr:row>
      <xdr:rowOff>20955</xdr:rowOff>
    </xdr:from>
    <xdr:ext cx="469900" cy="252730"/>
    <xdr:sp macro="" textlink="">
      <xdr:nvSpPr>
        <xdr:cNvPr id="643" name="災害復旧費平均値テキスト"/>
        <xdr:cNvSpPr txBox="1"/>
      </xdr:nvSpPr>
      <xdr:spPr>
        <a:xfrm>
          <a:off x="14417040" y="1274000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165100</xdr:rowOff>
    </xdr:from>
    <xdr:to xmlns:xdr="http://schemas.openxmlformats.org/drawingml/2006/spreadsheetDrawing">
      <xdr:col>85</xdr:col>
      <xdr:colOff>167640</xdr:colOff>
      <xdr:row>78</xdr:row>
      <xdr:rowOff>97790</xdr:rowOff>
    </xdr:to>
    <xdr:sp macro="" textlink="">
      <xdr:nvSpPr>
        <xdr:cNvPr id="644" name="フローチャート: 判断 643"/>
        <xdr:cNvSpPr/>
      </xdr:nvSpPr>
      <xdr:spPr>
        <a:xfrm>
          <a:off x="14325600" y="12884150"/>
          <a:ext cx="914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135890</xdr:rowOff>
    </xdr:from>
    <xdr:to xmlns:xdr="http://schemas.openxmlformats.org/drawingml/2006/spreadsheetDrawing">
      <xdr:col>81</xdr:col>
      <xdr:colOff>50800</xdr:colOff>
      <xdr:row>79</xdr:row>
      <xdr:rowOff>36830</xdr:rowOff>
    </xdr:to>
    <xdr:cxnSp macro="">
      <xdr:nvCxnSpPr>
        <xdr:cNvPr id="645" name="直線コネクタ 644"/>
        <xdr:cNvCxnSpPr/>
      </xdr:nvCxnSpPr>
      <xdr:spPr>
        <a:xfrm>
          <a:off x="12854940" y="13020040"/>
          <a:ext cx="7747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12700</xdr:rowOff>
    </xdr:from>
    <xdr:to xmlns:xdr="http://schemas.openxmlformats.org/drawingml/2006/spreadsheetDrawing">
      <xdr:col>81</xdr:col>
      <xdr:colOff>101600</xdr:colOff>
      <xdr:row>78</xdr:row>
      <xdr:rowOff>111760</xdr:rowOff>
    </xdr:to>
    <xdr:sp macro="" textlink="">
      <xdr:nvSpPr>
        <xdr:cNvPr id="646" name="フローチャート: 判断 645"/>
        <xdr:cNvSpPr/>
      </xdr:nvSpPr>
      <xdr:spPr>
        <a:xfrm>
          <a:off x="13578840" y="12896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128270</xdr:rowOff>
    </xdr:from>
    <xdr:ext cx="469900" cy="250190"/>
    <xdr:sp macro="" textlink="">
      <xdr:nvSpPr>
        <xdr:cNvPr id="647" name="テキスト ボックス 646"/>
        <xdr:cNvSpPr txBox="1"/>
      </xdr:nvSpPr>
      <xdr:spPr>
        <a:xfrm>
          <a:off x="13417550" y="1268222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167640</xdr:colOff>
      <xdr:row>78</xdr:row>
      <xdr:rowOff>116205</xdr:rowOff>
    </xdr:from>
    <xdr:to xmlns:xdr="http://schemas.openxmlformats.org/drawingml/2006/spreadsheetDrawing">
      <xdr:col>76</xdr:col>
      <xdr:colOff>114300</xdr:colOff>
      <xdr:row>78</xdr:row>
      <xdr:rowOff>135890</xdr:rowOff>
    </xdr:to>
    <xdr:cxnSp macro="">
      <xdr:nvCxnSpPr>
        <xdr:cNvPr id="648" name="直線コネクタ 647"/>
        <xdr:cNvCxnSpPr/>
      </xdr:nvCxnSpPr>
      <xdr:spPr>
        <a:xfrm>
          <a:off x="12070080" y="13000355"/>
          <a:ext cx="78486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31750</xdr:rowOff>
    </xdr:from>
    <xdr:to xmlns:xdr="http://schemas.openxmlformats.org/drawingml/2006/spreadsheetDrawing">
      <xdr:col>76</xdr:col>
      <xdr:colOff>165100</xdr:colOff>
      <xdr:row>78</xdr:row>
      <xdr:rowOff>130810</xdr:rowOff>
    </xdr:to>
    <xdr:sp macro="" textlink="">
      <xdr:nvSpPr>
        <xdr:cNvPr id="649" name="フローチャート: 判断 648"/>
        <xdr:cNvSpPr/>
      </xdr:nvSpPr>
      <xdr:spPr>
        <a:xfrm>
          <a:off x="12804140" y="12915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147320</xdr:rowOff>
    </xdr:from>
    <xdr:ext cx="469265" cy="250825"/>
    <xdr:sp macro="" textlink="">
      <xdr:nvSpPr>
        <xdr:cNvPr id="650" name="テキスト ボックス 649"/>
        <xdr:cNvSpPr txBox="1"/>
      </xdr:nvSpPr>
      <xdr:spPr>
        <a:xfrm>
          <a:off x="12642850" y="12701270"/>
          <a:ext cx="469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116205</xdr:rowOff>
    </xdr:from>
    <xdr:to xmlns:xdr="http://schemas.openxmlformats.org/drawingml/2006/spreadsheetDrawing">
      <xdr:col>71</xdr:col>
      <xdr:colOff>167640</xdr:colOff>
      <xdr:row>78</xdr:row>
      <xdr:rowOff>163830</xdr:rowOff>
    </xdr:to>
    <xdr:cxnSp macro="">
      <xdr:nvCxnSpPr>
        <xdr:cNvPr id="651" name="直線コネクタ 650"/>
        <xdr:cNvCxnSpPr/>
      </xdr:nvCxnSpPr>
      <xdr:spPr>
        <a:xfrm flipV="1">
          <a:off x="11282680" y="13000355"/>
          <a:ext cx="7874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10160</xdr:rowOff>
    </xdr:from>
    <xdr:to xmlns:xdr="http://schemas.openxmlformats.org/drawingml/2006/spreadsheetDrawing">
      <xdr:col>72</xdr:col>
      <xdr:colOff>38100</xdr:colOff>
      <xdr:row>78</xdr:row>
      <xdr:rowOff>109220</xdr:rowOff>
    </xdr:to>
    <xdr:sp macro="" textlink="">
      <xdr:nvSpPr>
        <xdr:cNvPr id="652" name="フローチャート: 判断 651"/>
        <xdr:cNvSpPr/>
      </xdr:nvSpPr>
      <xdr:spPr>
        <a:xfrm>
          <a:off x="12029440" y="1289431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125730</xdr:rowOff>
    </xdr:from>
    <xdr:ext cx="469900" cy="250190"/>
    <xdr:sp macro="" textlink="">
      <xdr:nvSpPr>
        <xdr:cNvPr id="653" name="テキスト ボックス 652"/>
        <xdr:cNvSpPr txBox="1"/>
      </xdr:nvSpPr>
      <xdr:spPr>
        <a:xfrm>
          <a:off x="11868150" y="1267968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88900</xdr:rowOff>
    </xdr:from>
    <xdr:to xmlns:xdr="http://schemas.openxmlformats.org/drawingml/2006/spreadsheetDrawing">
      <xdr:col>67</xdr:col>
      <xdr:colOff>101600</xdr:colOff>
      <xdr:row>78</xdr:row>
      <xdr:rowOff>20320</xdr:rowOff>
    </xdr:to>
    <xdr:sp macro="" textlink="">
      <xdr:nvSpPr>
        <xdr:cNvPr id="654" name="フローチャート: 判断 653"/>
        <xdr:cNvSpPr/>
      </xdr:nvSpPr>
      <xdr:spPr>
        <a:xfrm>
          <a:off x="11231880" y="128079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36830</xdr:rowOff>
    </xdr:from>
    <xdr:ext cx="469900" cy="250825"/>
    <xdr:sp macro="" textlink="">
      <xdr:nvSpPr>
        <xdr:cNvPr id="655" name="テキスト ボックス 654"/>
        <xdr:cNvSpPr txBox="1"/>
      </xdr:nvSpPr>
      <xdr:spPr>
        <a:xfrm>
          <a:off x="11070590" y="1259078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macro="" textlink="">
      <xdr:nvSpPr>
        <xdr:cNvPr id="656" name="テキスト ボックス 655"/>
        <xdr:cNvSpPr txBox="1"/>
      </xdr:nvSpPr>
      <xdr:spPr>
        <a:xfrm>
          <a:off x="142087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58825" cy="253365"/>
    <xdr:sp macro="" textlink="">
      <xdr:nvSpPr>
        <xdr:cNvPr id="657" name="テキスト ボックス 656"/>
        <xdr:cNvSpPr txBox="1"/>
      </xdr:nvSpPr>
      <xdr:spPr>
        <a:xfrm>
          <a:off x="1346200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2000" cy="253365"/>
    <xdr:sp macro="" textlink="">
      <xdr:nvSpPr>
        <xdr:cNvPr id="658" name="テキスト ボックス 657"/>
        <xdr:cNvSpPr txBox="1"/>
      </xdr:nvSpPr>
      <xdr:spPr>
        <a:xfrm>
          <a:off x="126873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167640</xdr:colOff>
      <xdr:row>81</xdr:row>
      <xdr:rowOff>78105</xdr:rowOff>
    </xdr:from>
    <xdr:ext cx="762000" cy="253365"/>
    <xdr:sp macro="" textlink="">
      <xdr:nvSpPr>
        <xdr:cNvPr id="659" name="テキスト ボックス 658"/>
        <xdr:cNvSpPr txBox="1"/>
      </xdr:nvSpPr>
      <xdr:spPr>
        <a:xfrm>
          <a:off x="1190244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58825" cy="253365"/>
    <xdr:sp macro="" textlink="">
      <xdr:nvSpPr>
        <xdr:cNvPr id="660" name="テキスト ボックス 659"/>
        <xdr:cNvSpPr txBox="1"/>
      </xdr:nvSpPr>
      <xdr:spPr>
        <a:xfrm>
          <a:off x="11115040" y="1345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157480</xdr:rowOff>
    </xdr:from>
    <xdr:to xmlns:xdr="http://schemas.openxmlformats.org/drawingml/2006/spreadsheetDrawing">
      <xdr:col>85</xdr:col>
      <xdr:colOff>167640</xdr:colOff>
      <xdr:row>79</xdr:row>
      <xdr:rowOff>89535</xdr:rowOff>
    </xdr:to>
    <xdr:sp macro="" textlink="">
      <xdr:nvSpPr>
        <xdr:cNvPr id="661" name="楕円 660"/>
        <xdr:cNvSpPr/>
      </xdr:nvSpPr>
      <xdr:spPr>
        <a:xfrm>
          <a:off x="14325600" y="13041630"/>
          <a:ext cx="914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167640</xdr:colOff>
      <xdr:row>78</xdr:row>
      <xdr:rowOff>74295</xdr:rowOff>
    </xdr:from>
    <xdr:ext cx="378460" cy="252095"/>
    <xdr:sp macro="" textlink="">
      <xdr:nvSpPr>
        <xdr:cNvPr id="662" name="災害復旧費該当値テキスト"/>
        <xdr:cNvSpPr txBox="1"/>
      </xdr:nvSpPr>
      <xdr:spPr>
        <a:xfrm>
          <a:off x="14417040" y="1295844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154305</xdr:rowOff>
    </xdr:from>
    <xdr:to xmlns:xdr="http://schemas.openxmlformats.org/drawingml/2006/spreadsheetDrawing">
      <xdr:col>81</xdr:col>
      <xdr:colOff>101600</xdr:colOff>
      <xdr:row>79</xdr:row>
      <xdr:rowOff>86360</xdr:rowOff>
    </xdr:to>
    <xdr:sp macro="" textlink="">
      <xdr:nvSpPr>
        <xdr:cNvPr id="663" name="楕円 662"/>
        <xdr:cNvSpPr/>
      </xdr:nvSpPr>
      <xdr:spPr>
        <a:xfrm>
          <a:off x="13578840" y="130384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79</xdr:row>
      <xdr:rowOff>77470</xdr:rowOff>
    </xdr:from>
    <xdr:ext cx="378460" cy="252730"/>
    <xdr:sp macro="" textlink="">
      <xdr:nvSpPr>
        <xdr:cNvPr id="664" name="テキスト ボックス 663"/>
        <xdr:cNvSpPr txBox="1"/>
      </xdr:nvSpPr>
      <xdr:spPr>
        <a:xfrm>
          <a:off x="13463270" y="1312672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86360</xdr:rowOff>
    </xdr:from>
    <xdr:to xmlns:xdr="http://schemas.openxmlformats.org/drawingml/2006/spreadsheetDrawing">
      <xdr:col>76</xdr:col>
      <xdr:colOff>165100</xdr:colOff>
      <xdr:row>79</xdr:row>
      <xdr:rowOff>17780</xdr:rowOff>
    </xdr:to>
    <xdr:sp macro="" textlink="">
      <xdr:nvSpPr>
        <xdr:cNvPr id="665" name="楕円 664"/>
        <xdr:cNvSpPr/>
      </xdr:nvSpPr>
      <xdr:spPr>
        <a:xfrm>
          <a:off x="12804140" y="129705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79</xdr:row>
      <xdr:rowOff>8890</xdr:rowOff>
    </xdr:from>
    <xdr:ext cx="469265" cy="252730"/>
    <xdr:sp macro="" textlink="">
      <xdr:nvSpPr>
        <xdr:cNvPr id="666" name="テキスト ボックス 665"/>
        <xdr:cNvSpPr txBox="1"/>
      </xdr:nvSpPr>
      <xdr:spPr>
        <a:xfrm>
          <a:off x="12642850" y="1305814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66675</xdr:rowOff>
    </xdr:from>
    <xdr:to xmlns:xdr="http://schemas.openxmlformats.org/drawingml/2006/spreadsheetDrawing">
      <xdr:col>72</xdr:col>
      <xdr:colOff>38100</xdr:colOff>
      <xdr:row>78</xdr:row>
      <xdr:rowOff>165100</xdr:rowOff>
    </xdr:to>
    <xdr:sp macro="" textlink="">
      <xdr:nvSpPr>
        <xdr:cNvPr id="667" name="楕円 666"/>
        <xdr:cNvSpPr/>
      </xdr:nvSpPr>
      <xdr:spPr>
        <a:xfrm>
          <a:off x="12029440" y="12950825"/>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78</xdr:row>
      <xdr:rowOff>156845</xdr:rowOff>
    </xdr:from>
    <xdr:ext cx="469900" cy="252730"/>
    <xdr:sp macro="" textlink="">
      <xdr:nvSpPr>
        <xdr:cNvPr id="668" name="テキスト ボックス 667"/>
        <xdr:cNvSpPr txBox="1"/>
      </xdr:nvSpPr>
      <xdr:spPr>
        <a:xfrm>
          <a:off x="11868150" y="130409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114300</xdr:rowOff>
    </xdr:from>
    <xdr:to xmlns:xdr="http://schemas.openxmlformats.org/drawingml/2006/spreadsheetDrawing">
      <xdr:col>67</xdr:col>
      <xdr:colOff>101600</xdr:colOff>
      <xdr:row>79</xdr:row>
      <xdr:rowOff>45720</xdr:rowOff>
    </xdr:to>
    <xdr:sp macro="" textlink="">
      <xdr:nvSpPr>
        <xdr:cNvPr id="669" name="楕円 668"/>
        <xdr:cNvSpPr/>
      </xdr:nvSpPr>
      <xdr:spPr>
        <a:xfrm>
          <a:off x="11231880" y="129984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79</xdr:row>
      <xdr:rowOff>37465</xdr:rowOff>
    </xdr:from>
    <xdr:ext cx="469900" cy="253365"/>
    <xdr:sp macro="" textlink="">
      <xdr:nvSpPr>
        <xdr:cNvPr id="670" name="テキスト ボックス 669"/>
        <xdr:cNvSpPr txBox="1"/>
      </xdr:nvSpPr>
      <xdr:spPr>
        <a:xfrm>
          <a:off x="11070590" y="130867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167640</xdr:colOff>
      <xdr:row>85</xdr:row>
      <xdr:rowOff>31115</xdr:rowOff>
    </xdr:to>
    <xdr:sp macro="" textlink="">
      <xdr:nvSpPr>
        <xdr:cNvPr id="671" name="正方形/長方形 670"/>
        <xdr:cNvSpPr/>
      </xdr:nvSpPr>
      <xdr:spPr>
        <a:xfrm>
          <a:off x="10960100" y="13765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macro="" textlink="">
      <xdr:nvSpPr>
        <xdr:cNvPr id="672" name="正方形/長方形 671"/>
        <xdr:cNvSpPr/>
      </xdr:nvSpPr>
      <xdr:spPr>
        <a:xfrm>
          <a:off x="110642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macro="" textlink="">
      <xdr:nvSpPr>
        <xdr:cNvPr id="673" name="正方形/長方形 672"/>
        <xdr:cNvSpPr/>
      </xdr:nvSpPr>
      <xdr:spPr>
        <a:xfrm>
          <a:off x="110642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macro="" textlink="">
      <xdr:nvSpPr>
        <xdr:cNvPr id="674" name="正方形/長方形 673"/>
        <xdr:cNvSpPr/>
      </xdr:nvSpPr>
      <xdr:spPr>
        <a:xfrm>
          <a:off x="119659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macro="" textlink="">
      <xdr:nvSpPr>
        <xdr:cNvPr id="675" name="正方形/長方形 674"/>
        <xdr:cNvSpPr/>
      </xdr:nvSpPr>
      <xdr:spPr>
        <a:xfrm>
          <a:off x="119659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macro="" textlink="">
      <xdr:nvSpPr>
        <xdr:cNvPr id="676" name="正方形/長方形 675"/>
        <xdr:cNvSpPr/>
      </xdr:nvSpPr>
      <xdr:spPr>
        <a:xfrm>
          <a:off x="1297178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macro="" textlink="">
      <xdr:nvSpPr>
        <xdr:cNvPr id="677" name="正方形/長方形 676"/>
        <xdr:cNvSpPr/>
      </xdr:nvSpPr>
      <xdr:spPr>
        <a:xfrm>
          <a:off x="1297178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57,394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167640</xdr:colOff>
      <xdr:row>101</xdr:row>
      <xdr:rowOff>82550</xdr:rowOff>
    </xdr:to>
    <xdr:sp macro="" textlink="">
      <xdr:nvSpPr>
        <xdr:cNvPr id="678" name="正方形/長方形 677"/>
        <xdr:cNvSpPr/>
      </xdr:nvSpPr>
      <xdr:spPr>
        <a:xfrm>
          <a:off x="10960100" y="14559915"/>
          <a:ext cx="41275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19710"/>
    <xdr:sp macro="" textlink="">
      <xdr:nvSpPr>
        <xdr:cNvPr id="679" name="テキスト ボックス 678"/>
        <xdr:cNvSpPr txBox="1"/>
      </xdr:nvSpPr>
      <xdr:spPr>
        <a:xfrm>
          <a:off x="10922000" y="143757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167640</xdr:colOff>
      <xdr:row>101</xdr:row>
      <xdr:rowOff>82550</xdr:rowOff>
    </xdr:to>
    <xdr:cxnSp macro="">
      <xdr:nvCxnSpPr>
        <xdr:cNvPr id="680" name="直線コネクタ 679"/>
        <xdr:cNvCxnSpPr/>
      </xdr:nvCxnSpPr>
      <xdr:spPr>
        <a:xfrm>
          <a:off x="10960100" y="168275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5745" cy="255270"/>
    <xdr:sp macro="" textlink="">
      <xdr:nvSpPr>
        <xdr:cNvPr id="681" name="テキスト ボックス 680"/>
        <xdr:cNvSpPr txBox="1"/>
      </xdr:nvSpPr>
      <xdr:spPr>
        <a:xfrm>
          <a:off x="10734040" y="1668526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167640</xdr:colOff>
      <xdr:row>99</xdr:row>
      <xdr:rowOff>99060</xdr:rowOff>
    </xdr:to>
    <xdr:cxnSp macro="">
      <xdr:nvCxnSpPr>
        <xdr:cNvPr id="682" name="直線コネクタ 681"/>
        <xdr:cNvCxnSpPr/>
      </xdr:nvCxnSpPr>
      <xdr:spPr>
        <a:xfrm>
          <a:off x="10960100" y="1650111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128270</xdr:rowOff>
    </xdr:from>
    <xdr:ext cx="531495" cy="259080"/>
    <xdr:sp macro="" textlink="">
      <xdr:nvSpPr>
        <xdr:cNvPr id="683" name="テキスト ボックス 682"/>
        <xdr:cNvSpPr txBox="1"/>
      </xdr:nvSpPr>
      <xdr:spPr>
        <a:xfrm>
          <a:off x="10497185" y="163588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167640</xdr:colOff>
      <xdr:row>97</xdr:row>
      <xdr:rowOff>114935</xdr:rowOff>
    </xdr:to>
    <xdr:cxnSp macro="">
      <xdr:nvCxnSpPr>
        <xdr:cNvPr id="684" name="直線コネクタ 683"/>
        <xdr:cNvCxnSpPr/>
      </xdr:nvCxnSpPr>
      <xdr:spPr>
        <a:xfrm>
          <a:off x="10960100" y="1617408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1495" cy="255270"/>
    <xdr:sp macro="" textlink="">
      <xdr:nvSpPr>
        <xdr:cNvPr id="685" name="テキスト ボックス 684"/>
        <xdr:cNvSpPr txBox="1"/>
      </xdr:nvSpPr>
      <xdr:spPr>
        <a:xfrm>
          <a:off x="10497185" y="160318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167640</xdr:colOff>
      <xdr:row>95</xdr:row>
      <xdr:rowOff>132080</xdr:rowOff>
    </xdr:to>
    <xdr:cxnSp macro="">
      <xdr:nvCxnSpPr>
        <xdr:cNvPr id="686" name="直線コネクタ 685"/>
        <xdr:cNvCxnSpPr/>
      </xdr:nvCxnSpPr>
      <xdr:spPr>
        <a:xfrm>
          <a:off x="10960100" y="1584833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1495" cy="259080"/>
    <xdr:sp macro="" textlink="">
      <xdr:nvSpPr>
        <xdr:cNvPr id="687" name="テキスト ボックス 686"/>
        <xdr:cNvSpPr txBox="1"/>
      </xdr:nvSpPr>
      <xdr:spPr>
        <a:xfrm>
          <a:off x="10497185" y="157054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167640</xdr:colOff>
      <xdr:row>93</xdr:row>
      <xdr:rowOff>147955</xdr:rowOff>
    </xdr:to>
    <xdr:cxnSp macro="">
      <xdr:nvCxnSpPr>
        <xdr:cNvPr id="688" name="直線コネクタ 687"/>
        <xdr:cNvCxnSpPr/>
      </xdr:nvCxnSpPr>
      <xdr:spPr>
        <a:xfrm>
          <a:off x="10960100" y="1552130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31495" cy="255270"/>
    <xdr:sp macro="" textlink="">
      <xdr:nvSpPr>
        <xdr:cNvPr id="689" name="テキスト ボックス 688"/>
        <xdr:cNvSpPr txBox="1"/>
      </xdr:nvSpPr>
      <xdr:spPr>
        <a:xfrm>
          <a:off x="10497185" y="153797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167640</xdr:colOff>
      <xdr:row>91</xdr:row>
      <xdr:rowOff>164465</xdr:rowOff>
    </xdr:to>
    <xdr:cxnSp macro="">
      <xdr:nvCxnSpPr>
        <xdr:cNvPr id="690" name="直線コネクタ 689"/>
        <xdr:cNvCxnSpPr/>
      </xdr:nvCxnSpPr>
      <xdr:spPr>
        <a:xfrm>
          <a:off x="10960100" y="15194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94995" cy="258445"/>
    <xdr:sp macro="" textlink="">
      <xdr:nvSpPr>
        <xdr:cNvPr id="691" name="テキスト ボックス 690"/>
        <xdr:cNvSpPr txBox="1"/>
      </xdr:nvSpPr>
      <xdr:spPr>
        <a:xfrm>
          <a:off x="10433050" y="150526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8255</xdr:rowOff>
    </xdr:from>
    <xdr:to xmlns:xdr="http://schemas.openxmlformats.org/drawingml/2006/spreadsheetDrawing">
      <xdr:col>89</xdr:col>
      <xdr:colOff>167640</xdr:colOff>
      <xdr:row>90</xdr:row>
      <xdr:rowOff>8255</xdr:rowOff>
    </xdr:to>
    <xdr:cxnSp macro="">
      <xdr:nvCxnSpPr>
        <xdr:cNvPr id="692" name="直線コネクタ 691"/>
        <xdr:cNvCxnSpPr/>
      </xdr:nvCxnSpPr>
      <xdr:spPr>
        <a:xfrm>
          <a:off x="10960100" y="1487360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37465</xdr:rowOff>
    </xdr:from>
    <xdr:ext cx="594995" cy="253365"/>
    <xdr:sp macro="" textlink="">
      <xdr:nvSpPr>
        <xdr:cNvPr id="693" name="テキスト ボックス 692"/>
        <xdr:cNvSpPr txBox="1"/>
      </xdr:nvSpPr>
      <xdr:spPr>
        <a:xfrm>
          <a:off x="10433050" y="147377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167640</xdr:colOff>
      <xdr:row>88</xdr:row>
      <xdr:rowOff>24765</xdr:rowOff>
    </xdr:to>
    <xdr:cxnSp macro="">
      <xdr:nvCxnSpPr>
        <xdr:cNvPr id="694" name="直線コネクタ 693"/>
        <xdr:cNvCxnSpPr/>
      </xdr:nvCxnSpPr>
      <xdr:spPr>
        <a:xfrm>
          <a:off x="10960100" y="14559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53340</xdr:rowOff>
    </xdr:from>
    <xdr:ext cx="594995" cy="249555"/>
    <xdr:sp macro="" textlink="">
      <xdr:nvSpPr>
        <xdr:cNvPr id="695" name="テキスト ボックス 694"/>
        <xdr:cNvSpPr txBox="1"/>
      </xdr:nvSpPr>
      <xdr:spPr>
        <a:xfrm>
          <a:off x="10433050" y="144233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167640</xdr:colOff>
      <xdr:row>101</xdr:row>
      <xdr:rowOff>82550</xdr:rowOff>
    </xdr:to>
    <xdr:sp macro="" textlink="">
      <xdr:nvSpPr>
        <xdr:cNvPr id="696" name="公債費グラフ枠"/>
        <xdr:cNvSpPr/>
      </xdr:nvSpPr>
      <xdr:spPr>
        <a:xfrm>
          <a:off x="10960100" y="14559915"/>
          <a:ext cx="41275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91440</xdr:rowOff>
    </xdr:from>
    <xdr:to xmlns:xdr="http://schemas.openxmlformats.org/drawingml/2006/spreadsheetDrawing">
      <xdr:col>85</xdr:col>
      <xdr:colOff>126365</xdr:colOff>
      <xdr:row>99</xdr:row>
      <xdr:rowOff>102870</xdr:rowOff>
    </xdr:to>
    <xdr:cxnSp macro="">
      <xdr:nvCxnSpPr>
        <xdr:cNvPr id="697" name="直線コネクタ 696"/>
        <xdr:cNvCxnSpPr/>
      </xdr:nvCxnSpPr>
      <xdr:spPr>
        <a:xfrm flipV="1">
          <a:off x="14374495" y="14956790"/>
          <a:ext cx="127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99</xdr:row>
      <xdr:rowOff>106680</xdr:rowOff>
    </xdr:from>
    <xdr:ext cx="534670" cy="259080"/>
    <xdr:sp macro="" textlink="">
      <xdr:nvSpPr>
        <xdr:cNvPr id="698" name="公債費最小値テキスト"/>
        <xdr:cNvSpPr txBox="1"/>
      </xdr:nvSpPr>
      <xdr:spPr>
        <a:xfrm>
          <a:off x="14417040" y="1650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102870</xdr:rowOff>
    </xdr:from>
    <xdr:to xmlns:xdr="http://schemas.openxmlformats.org/drawingml/2006/spreadsheetDrawing">
      <xdr:col>86</xdr:col>
      <xdr:colOff>25400</xdr:colOff>
      <xdr:row>99</xdr:row>
      <xdr:rowOff>102870</xdr:rowOff>
    </xdr:to>
    <xdr:cxnSp macro="">
      <xdr:nvCxnSpPr>
        <xdr:cNvPr id="699" name="直線コネクタ 698"/>
        <xdr:cNvCxnSpPr/>
      </xdr:nvCxnSpPr>
      <xdr:spPr>
        <a:xfrm>
          <a:off x="14287500" y="165049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89</xdr:row>
      <xdr:rowOff>39370</xdr:rowOff>
    </xdr:from>
    <xdr:ext cx="598805" cy="252730"/>
    <xdr:sp macro="" textlink="">
      <xdr:nvSpPr>
        <xdr:cNvPr id="700" name="公債費最大値テキスト"/>
        <xdr:cNvSpPr txBox="1"/>
      </xdr:nvSpPr>
      <xdr:spPr>
        <a:xfrm>
          <a:off x="14417040" y="1473962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114,822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91440</xdr:rowOff>
    </xdr:from>
    <xdr:to xmlns:xdr="http://schemas.openxmlformats.org/drawingml/2006/spreadsheetDrawing">
      <xdr:col>86</xdr:col>
      <xdr:colOff>25400</xdr:colOff>
      <xdr:row>90</xdr:row>
      <xdr:rowOff>91440</xdr:rowOff>
    </xdr:to>
    <xdr:cxnSp macro="">
      <xdr:nvCxnSpPr>
        <xdr:cNvPr id="701" name="直線コネクタ 700"/>
        <xdr:cNvCxnSpPr/>
      </xdr:nvCxnSpPr>
      <xdr:spPr>
        <a:xfrm>
          <a:off x="14287500" y="149567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99060</xdr:rowOff>
    </xdr:from>
    <xdr:to xmlns:xdr="http://schemas.openxmlformats.org/drawingml/2006/spreadsheetDrawing">
      <xdr:col>85</xdr:col>
      <xdr:colOff>127000</xdr:colOff>
      <xdr:row>96</xdr:row>
      <xdr:rowOff>106045</xdr:rowOff>
    </xdr:to>
    <xdr:cxnSp macro="">
      <xdr:nvCxnSpPr>
        <xdr:cNvPr id="702" name="直線コネクタ 701"/>
        <xdr:cNvCxnSpPr/>
      </xdr:nvCxnSpPr>
      <xdr:spPr>
        <a:xfrm>
          <a:off x="13629640" y="15986760"/>
          <a:ext cx="74676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167640</xdr:colOff>
      <xdr:row>94</xdr:row>
      <xdr:rowOff>149225</xdr:rowOff>
    </xdr:from>
    <xdr:ext cx="534670" cy="259080"/>
    <xdr:sp macro="" textlink="">
      <xdr:nvSpPr>
        <xdr:cNvPr id="703" name="公債費平均値テキスト"/>
        <xdr:cNvSpPr txBox="1"/>
      </xdr:nvSpPr>
      <xdr:spPr>
        <a:xfrm>
          <a:off x="14417040" y="156940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126365</xdr:rowOff>
    </xdr:from>
    <xdr:to xmlns:xdr="http://schemas.openxmlformats.org/drawingml/2006/spreadsheetDrawing">
      <xdr:col>85</xdr:col>
      <xdr:colOff>167640</xdr:colOff>
      <xdr:row>96</xdr:row>
      <xdr:rowOff>56515</xdr:rowOff>
    </xdr:to>
    <xdr:sp macro="" textlink="">
      <xdr:nvSpPr>
        <xdr:cNvPr id="704" name="フローチャート: 判断 703"/>
        <xdr:cNvSpPr/>
      </xdr:nvSpPr>
      <xdr:spPr>
        <a:xfrm>
          <a:off x="14325600" y="15842615"/>
          <a:ext cx="914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99060</xdr:rowOff>
    </xdr:from>
    <xdr:to xmlns:xdr="http://schemas.openxmlformats.org/drawingml/2006/spreadsheetDrawing">
      <xdr:col>81</xdr:col>
      <xdr:colOff>50800</xdr:colOff>
      <xdr:row>96</xdr:row>
      <xdr:rowOff>106045</xdr:rowOff>
    </xdr:to>
    <xdr:cxnSp macro="">
      <xdr:nvCxnSpPr>
        <xdr:cNvPr id="705" name="直線コネクタ 704"/>
        <xdr:cNvCxnSpPr/>
      </xdr:nvCxnSpPr>
      <xdr:spPr>
        <a:xfrm flipV="1">
          <a:off x="12854940" y="15986760"/>
          <a:ext cx="7747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124460</xdr:rowOff>
    </xdr:from>
    <xdr:to xmlns:xdr="http://schemas.openxmlformats.org/drawingml/2006/spreadsheetDrawing">
      <xdr:col>81</xdr:col>
      <xdr:colOff>101600</xdr:colOff>
      <xdr:row>96</xdr:row>
      <xdr:rowOff>54610</xdr:rowOff>
    </xdr:to>
    <xdr:sp macro="" textlink="">
      <xdr:nvSpPr>
        <xdr:cNvPr id="706" name="フローチャート: 判断 705"/>
        <xdr:cNvSpPr/>
      </xdr:nvSpPr>
      <xdr:spPr>
        <a:xfrm>
          <a:off x="13578840" y="1584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94</xdr:row>
      <xdr:rowOff>71120</xdr:rowOff>
    </xdr:from>
    <xdr:ext cx="531495" cy="259080"/>
    <xdr:sp macro="" textlink="">
      <xdr:nvSpPr>
        <xdr:cNvPr id="707" name="テキスト ボックス 706"/>
        <xdr:cNvSpPr txBox="1"/>
      </xdr:nvSpPr>
      <xdr:spPr>
        <a:xfrm>
          <a:off x="13408025" y="156159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167640</xdr:colOff>
      <xdr:row>96</xdr:row>
      <xdr:rowOff>106045</xdr:rowOff>
    </xdr:from>
    <xdr:to xmlns:xdr="http://schemas.openxmlformats.org/drawingml/2006/spreadsheetDrawing">
      <xdr:col>76</xdr:col>
      <xdr:colOff>114300</xdr:colOff>
      <xdr:row>96</xdr:row>
      <xdr:rowOff>139065</xdr:rowOff>
    </xdr:to>
    <xdr:cxnSp macro="">
      <xdr:nvCxnSpPr>
        <xdr:cNvPr id="708" name="直線コネクタ 707"/>
        <xdr:cNvCxnSpPr/>
      </xdr:nvCxnSpPr>
      <xdr:spPr>
        <a:xfrm flipV="1">
          <a:off x="12070080" y="15993745"/>
          <a:ext cx="78486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143510</xdr:rowOff>
    </xdr:from>
    <xdr:to xmlns:xdr="http://schemas.openxmlformats.org/drawingml/2006/spreadsheetDrawing">
      <xdr:col>76</xdr:col>
      <xdr:colOff>165100</xdr:colOff>
      <xdr:row>96</xdr:row>
      <xdr:rowOff>73025</xdr:rowOff>
    </xdr:to>
    <xdr:sp macro="" textlink="">
      <xdr:nvSpPr>
        <xdr:cNvPr id="709" name="フローチャート: 判断 708"/>
        <xdr:cNvSpPr/>
      </xdr:nvSpPr>
      <xdr:spPr>
        <a:xfrm>
          <a:off x="12804140" y="158597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89535</xdr:rowOff>
    </xdr:from>
    <xdr:ext cx="534670" cy="255270"/>
    <xdr:sp macro="" textlink="">
      <xdr:nvSpPr>
        <xdr:cNvPr id="710" name="テキスト ボックス 709"/>
        <xdr:cNvSpPr txBox="1"/>
      </xdr:nvSpPr>
      <xdr:spPr>
        <a:xfrm>
          <a:off x="12610465" y="1563433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139065</xdr:rowOff>
    </xdr:from>
    <xdr:to xmlns:xdr="http://schemas.openxmlformats.org/drawingml/2006/spreadsheetDrawing">
      <xdr:col>71</xdr:col>
      <xdr:colOff>167640</xdr:colOff>
      <xdr:row>97</xdr:row>
      <xdr:rowOff>29210</xdr:rowOff>
    </xdr:to>
    <xdr:cxnSp macro="">
      <xdr:nvCxnSpPr>
        <xdr:cNvPr id="711" name="直線コネクタ 710"/>
        <xdr:cNvCxnSpPr/>
      </xdr:nvCxnSpPr>
      <xdr:spPr>
        <a:xfrm flipV="1">
          <a:off x="11282680" y="16026765"/>
          <a:ext cx="7874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150495</xdr:rowOff>
    </xdr:from>
    <xdr:to xmlns:xdr="http://schemas.openxmlformats.org/drawingml/2006/spreadsheetDrawing">
      <xdr:col>72</xdr:col>
      <xdr:colOff>38100</xdr:colOff>
      <xdr:row>96</xdr:row>
      <xdr:rowOff>80645</xdr:rowOff>
    </xdr:to>
    <xdr:sp macro="" textlink="">
      <xdr:nvSpPr>
        <xdr:cNvPr id="712" name="フローチャート: 判断 711"/>
        <xdr:cNvSpPr/>
      </xdr:nvSpPr>
      <xdr:spPr>
        <a:xfrm>
          <a:off x="12029440" y="158667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97790</xdr:rowOff>
    </xdr:from>
    <xdr:ext cx="530860" cy="255270"/>
    <xdr:sp macro="" textlink="">
      <xdr:nvSpPr>
        <xdr:cNvPr id="713" name="テキスト ボックス 712"/>
        <xdr:cNvSpPr txBox="1"/>
      </xdr:nvSpPr>
      <xdr:spPr>
        <a:xfrm>
          <a:off x="11835765" y="156425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164465</xdr:rowOff>
    </xdr:from>
    <xdr:to xmlns:xdr="http://schemas.openxmlformats.org/drawingml/2006/spreadsheetDrawing">
      <xdr:col>67</xdr:col>
      <xdr:colOff>101600</xdr:colOff>
      <xdr:row>96</xdr:row>
      <xdr:rowOff>94615</xdr:rowOff>
    </xdr:to>
    <xdr:sp macro="" textlink="">
      <xdr:nvSpPr>
        <xdr:cNvPr id="714" name="フローチャート: 判断 713"/>
        <xdr:cNvSpPr/>
      </xdr:nvSpPr>
      <xdr:spPr>
        <a:xfrm>
          <a:off x="11231880" y="1588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111125</xdr:rowOff>
    </xdr:from>
    <xdr:ext cx="531495" cy="255270"/>
    <xdr:sp macro="" textlink="">
      <xdr:nvSpPr>
        <xdr:cNvPr id="715" name="テキスト ボックス 714"/>
        <xdr:cNvSpPr txBox="1"/>
      </xdr:nvSpPr>
      <xdr:spPr>
        <a:xfrm>
          <a:off x="11061065" y="1565592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6" name="テキスト ボックス 715"/>
        <xdr:cNvSpPr txBox="1"/>
      </xdr:nvSpPr>
      <xdr:spPr>
        <a:xfrm>
          <a:off x="142087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8825" cy="259080"/>
    <xdr:sp macro="" textlink="">
      <xdr:nvSpPr>
        <xdr:cNvPr id="717" name="テキスト ボックス 716"/>
        <xdr:cNvSpPr txBox="1"/>
      </xdr:nvSpPr>
      <xdr:spPr>
        <a:xfrm>
          <a:off x="1346200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8" name="テキスト ボックス 717"/>
        <xdr:cNvSpPr txBox="1"/>
      </xdr:nvSpPr>
      <xdr:spPr>
        <a:xfrm>
          <a:off x="126873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167640</xdr:colOff>
      <xdr:row>101</xdr:row>
      <xdr:rowOff>80010</xdr:rowOff>
    </xdr:from>
    <xdr:ext cx="762000" cy="259080"/>
    <xdr:sp macro="" textlink="">
      <xdr:nvSpPr>
        <xdr:cNvPr id="719" name="テキスト ボックス 718"/>
        <xdr:cNvSpPr txBox="1"/>
      </xdr:nvSpPr>
      <xdr:spPr>
        <a:xfrm>
          <a:off x="1190244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8825" cy="259080"/>
    <xdr:sp macro="" textlink="">
      <xdr:nvSpPr>
        <xdr:cNvPr id="720" name="テキスト ボックス 719"/>
        <xdr:cNvSpPr txBox="1"/>
      </xdr:nvSpPr>
      <xdr:spPr>
        <a:xfrm>
          <a:off x="11115040" y="168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55245</xdr:rowOff>
    </xdr:from>
    <xdr:to xmlns:xdr="http://schemas.openxmlformats.org/drawingml/2006/spreadsheetDrawing">
      <xdr:col>85</xdr:col>
      <xdr:colOff>167640</xdr:colOff>
      <xdr:row>96</xdr:row>
      <xdr:rowOff>156845</xdr:rowOff>
    </xdr:to>
    <xdr:sp macro="" textlink="">
      <xdr:nvSpPr>
        <xdr:cNvPr id="721" name="楕円 720"/>
        <xdr:cNvSpPr/>
      </xdr:nvSpPr>
      <xdr:spPr>
        <a:xfrm>
          <a:off x="14325600" y="15942945"/>
          <a:ext cx="914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167640</xdr:colOff>
      <xdr:row>96</xdr:row>
      <xdr:rowOff>33655</xdr:rowOff>
    </xdr:from>
    <xdr:ext cx="534670" cy="258445"/>
    <xdr:sp macro="" textlink="">
      <xdr:nvSpPr>
        <xdr:cNvPr id="722" name="公債費該当値テキスト"/>
        <xdr:cNvSpPr txBox="1"/>
      </xdr:nvSpPr>
      <xdr:spPr>
        <a:xfrm>
          <a:off x="14417040" y="159213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48260</xdr:rowOff>
    </xdr:from>
    <xdr:to xmlns:xdr="http://schemas.openxmlformats.org/drawingml/2006/spreadsheetDrawing">
      <xdr:col>81</xdr:col>
      <xdr:colOff>101600</xdr:colOff>
      <xdr:row>96</xdr:row>
      <xdr:rowOff>149860</xdr:rowOff>
    </xdr:to>
    <xdr:sp macro="" textlink="">
      <xdr:nvSpPr>
        <xdr:cNvPr id="723" name="楕円 722"/>
        <xdr:cNvSpPr/>
      </xdr:nvSpPr>
      <xdr:spPr>
        <a:xfrm>
          <a:off x="13578840" y="1593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140970</xdr:rowOff>
    </xdr:from>
    <xdr:ext cx="531495" cy="259080"/>
    <xdr:sp macro="" textlink="">
      <xdr:nvSpPr>
        <xdr:cNvPr id="724" name="テキスト ボックス 723"/>
        <xdr:cNvSpPr txBox="1"/>
      </xdr:nvSpPr>
      <xdr:spPr>
        <a:xfrm>
          <a:off x="13408025" y="160286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55245</xdr:rowOff>
    </xdr:from>
    <xdr:to xmlns:xdr="http://schemas.openxmlformats.org/drawingml/2006/spreadsheetDrawing">
      <xdr:col>76</xdr:col>
      <xdr:colOff>165100</xdr:colOff>
      <xdr:row>96</xdr:row>
      <xdr:rowOff>156845</xdr:rowOff>
    </xdr:to>
    <xdr:sp macro="" textlink="">
      <xdr:nvSpPr>
        <xdr:cNvPr id="725" name="楕円 724"/>
        <xdr:cNvSpPr/>
      </xdr:nvSpPr>
      <xdr:spPr>
        <a:xfrm>
          <a:off x="12804140" y="1594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147955</xdr:rowOff>
    </xdr:from>
    <xdr:ext cx="534670" cy="258445"/>
    <xdr:sp macro="" textlink="">
      <xdr:nvSpPr>
        <xdr:cNvPr id="726" name="テキスト ボックス 725"/>
        <xdr:cNvSpPr txBox="1"/>
      </xdr:nvSpPr>
      <xdr:spPr>
        <a:xfrm>
          <a:off x="12610465" y="160356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88265</xdr:rowOff>
    </xdr:from>
    <xdr:to xmlns:xdr="http://schemas.openxmlformats.org/drawingml/2006/spreadsheetDrawing">
      <xdr:col>72</xdr:col>
      <xdr:colOff>38100</xdr:colOff>
      <xdr:row>97</xdr:row>
      <xdr:rowOff>18415</xdr:rowOff>
    </xdr:to>
    <xdr:sp macro="" textlink="">
      <xdr:nvSpPr>
        <xdr:cNvPr id="727" name="楕円 726"/>
        <xdr:cNvSpPr/>
      </xdr:nvSpPr>
      <xdr:spPr>
        <a:xfrm>
          <a:off x="12029440" y="159759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9525</xdr:rowOff>
    </xdr:from>
    <xdr:ext cx="530860" cy="255270"/>
    <xdr:sp macro="" textlink="">
      <xdr:nvSpPr>
        <xdr:cNvPr id="728" name="テキスト ボックス 727"/>
        <xdr:cNvSpPr txBox="1"/>
      </xdr:nvSpPr>
      <xdr:spPr>
        <a:xfrm>
          <a:off x="11835765" y="160686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149225</xdr:rowOff>
    </xdr:from>
    <xdr:to xmlns:xdr="http://schemas.openxmlformats.org/drawingml/2006/spreadsheetDrawing">
      <xdr:col>67</xdr:col>
      <xdr:colOff>101600</xdr:colOff>
      <xdr:row>97</xdr:row>
      <xdr:rowOff>79375</xdr:rowOff>
    </xdr:to>
    <xdr:sp macro="" textlink="">
      <xdr:nvSpPr>
        <xdr:cNvPr id="729" name="楕円 728"/>
        <xdr:cNvSpPr/>
      </xdr:nvSpPr>
      <xdr:spPr>
        <a:xfrm>
          <a:off x="11231880" y="1603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70485</xdr:rowOff>
    </xdr:from>
    <xdr:ext cx="531495" cy="259080"/>
    <xdr:sp macro="" textlink="">
      <xdr:nvSpPr>
        <xdr:cNvPr id="730" name="テキスト ボックス 729"/>
        <xdr:cNvSpPr txBox="1"/>
      </xdr:nvSpPr>
      <xdr:spPr>
        <a:xfrm>
          <a:off x="11061065" y="161296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macro="" textlink="">
      <xdr:nvSpPr>
        <xdr:cNvPr id="731" name="正方形/長方形 730"/>
        <xdr:cNvSpPr/>
      </xdr:nvSpPr>
      <xdr:spPr>
        <a:xfrm>
          <a:off x="16093440" y="3859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macro="" textlink="">
      <xdr:nvSpPr>
        <xdr:cNvPr id="732" name="正方形/長方形 731"/>
        <xdr:cNvSpPr/>
      </xdr:nvSpPr>
      <xdr:spPr>
        <a:xfrm>
          <a:off x="162204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macro="" textlink="">
      <xdr:nvSpPr>
        <xdr:cNvPr id="733" name="正方形/長方形 732"/>
        <xdr:cNvSpPr/>
      </xdr:nvSpPr>
      <xdr:spPr>
        <a:xfrm>
          <a:off x="162204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macro="" textlink="">
      <xdr:nvSpPr>
        <xdr:cNvPr id="734" name="正方形/長方形 733"/>
        <xdr:cNvSpPr/>
      </xdr:nvSpPr>
      <xdr:spPr>
        <a:xfrm>
          <a:off x="1709928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macro="" textlink="">
      <xdr:nvSpPr>
        <xdr:cNvPr id="735" name="正方形/長方形 734"/>
        <xdr:cNvSpPr/>
      </xdr:nvSpPr>
      <xdr:spPr>
        <a:xfrm>
          <a:off x="1709928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macro="" textlink="">
      <xdr:nvSpPr>
        <xdr:cNvPr id="736" name="正方形/長方形 735"/>
        <xdr:cNvSpPr/>
      </xdr:nvSpPr>
      <xdr:spPr>
        <a:xfrm>
          <a:off x="1810512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macro="" textlink="">
      <xdr:nvSpPr>
        <xdr:cNvPr id="737" name="正方形/長方形 736"/>
        <xdr:cNvSpPr/>
      </xdr:nvSpPr>
      <xdr:spPr>
        <a:xfrm>
          <a:off x="1810512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38" name="正方形/長方形 737"/>
        <xdr:cNvSpPr/>
      </xdr:nvSpPr>
      <xdr:spPr>
        <a:xfrm>
          <a:off x="16093440" y="4653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6710" cy="219710"/>
    <xdr:sp macro="" textlink="">
      <xdr:nvSpPr>
        <xdr:cNvPr id="739" name="テキスト ボックス 738"/>
        <xdr:cNvSpPr txBox="1"/>
      </xdr:nvSpPr>
      <xdr:spPr>
        <a:xfrm>
          <a:off x="16078200" y="4469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40" name="直線コネクタ 739"/>
        <xdr:cNvCxnSpPr/>
      </xdr:nvCxnSpPr>
      <xdr:spPr>
        <a:xfrm>
          <a:off x="16093440" y="6856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96520</xdr:rowOff>
    </xdr:from>
    <xdr:to xmlns:xdr="http://schemas.openxmlformats.org/drawingml/2006/spreadsheetDrawing">
      <xdr:col>120</xdr:col>
      <xdr:colOff>114300</xdr:colOff>
      <xdr:row>39</xdr:row>
      <xdr:rowOff>96520</xdr:rowOff>
    </xdr:to>
    <xdr:cxnSp macro="">
      <xdr:nvCxnSpPr>
        <xdr:cNvPr id="741" name="直線コネクタ 740"/>
        <xdr:cNvCxnSpPr/>
      </xdr:nvCxnSpPr>
      <xdr:spPr>
        <a:xfrm>
          <a:off x="16093440" y="65417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125730</xdr:rowOff>
    </xdr:from>
    <xdr:ext cx="245745" cy="250190"/>
    <xdr:sp macro="" textlink="">
      <xdr:nvSpPr>
        <xdr:cNvPr id="742" name="テキスト ボックス 741"/>
        <xdr:cNvSpPr txBox="1"/>
      </xdr:nvSpPr>
      <xdr:spPr>
        <a:xfrm>
          <a:off x="15890240" y="640588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112395</xdr:rowOff>
    </xdr:from>
    <xdr:to xmlns:xdr="http://schemas.openxmlformats.org/drawingml/2006/spreadsheetDrawing">
      <xdr:col>120</xdr:col>
      <xdr:colOff>114300</xdr:colOff>
      <xdr:row>37</xdr:row>
      <xdr:rowOff>112395</xdr:rowOff>
    </xdr:to>
    <xdr:cxnSp macro="">
      <xdr:nvCxnSpPr>
        <xdr:cNvPr id="743" name="直線コネクタ 742"/>
        <xdr:cNvCxnSpPr/>
      </xdr:nvCxnSpPr>
      <xdr:spPr>
        <a:xfrm>
          <a:off x="16093440" y="62274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140970</xdr:rowOff>
    </xdr:from>
    <xdr:ext cx="464185" cy="250190"/>
    <xdr:sp macro="" textlink="">
      <xdr:nvSpPr>
        <xdr:cNvPr id="744" name="テキスト ボックス 743"/>
        <xdr:cNvSpPr txBox="1"/>
      </xdr:nvSpPr>
      <xdr:spPr>
        <a:xfrm>
          <a:off x="15694660" y="609092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128905</xdr:rowOff>
    </xdr:from>
    <xdr:to xmlns:xdr="http://schemas.openxmlformats.org/drawingml/2006/spreadsheetDrawing">
      <xdr:col>120</xdr:col>
      <xdr:colOff>114300</xdr:colOff>
      <xdr:row>35</xdr:row>
      <xdr:rowOff>128905</xdr:rowOff>
    </xdr:to>
    <xdr:cxnSp macro="">
      <xdr:nvCxnSpPr>
        <xdr:cNvPr id="745" name="直線コネクタ 744"/>
        <xdr:cNvCxnSpPr/>
      </xdr:nvCxnSpPr>
      <xdr:spPr>
        <a:xfrm>
          <a:off x="16093440" y="59137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156845</xdr:rowOff>
    </xdr:from>
    <xdr:ext cx="464185" cy="252730"/>
    <xdr:sp macro="" textlink="">
      <xdr:nvSpPr>
        <xdr:cNvPr id="746" name="テキスト ボックス 745"/>
        <xdr:cNvSpPr txBox="1"/>
      </xdr:nvSpPr>
      <xdr:spPr>
        <a:xfrm>
          <a:off x="15694660" y="5776595"/>
          <a:ext cx="464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144780</xdr:rowOff>
    </xdr:from>
    <xdr:to xmlns:xdr="http://schemas.openxmlformats.org/drawingml/2006/spreadsheetDrawing">
      <xdr:col>120</xdr:col>
      <xdr:colOff>114300</xdr:colOff>
      <xdr:row>33</xdr:row>
      <xdr:rowOff>144780</xdr:rowOff>
    </xdr:to>
    <xdr:cxnSp macro="">
      <xdr:nvCxnSpPr>
        <xdr:cNvPr id="747" name="直線コネクタ 746"/>
        <xdr:cNvCxnSpPr/>
      </xdr:nvCxnSpPr>
      <xdr:spPr>
        <a:xfrm>
          <a:off x="16093440" y="5599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5715</xdr:rowOff>
    </xdr:from>
    <xdr:ext cx="464185" cy="252730"/>
    <xdr:sp macro="" textlink="">
      <xdr:nvSpPr>
        <xdr:cNvPr id="748" name="テキスト ボックス 747"/>
        <xdr:cNvSpPr txBox="1"/>
      </xdr:nvSpPr>
      <xdr:spPr>
        <a:xfrm>
          <a:off x="15694660" y="5460365"/>
          <a:ext cx="464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161290</xdr:rowOff>
    </xdr:from>
    <xdr:to xmlns:xdr="http://schemas.openxmlformats.org/drawingml/2006/spreadsheetDrawing">
      <xdr:col>120</xdr:col>
      <xdr:colOff>114300</xdr:colOff>
      <xdr:row>31</xdr:row>
      <xdr:rowOff>161290</xdr:rowOff>
    </xdr:to>
    <xdr:cxnSp macro="">
      <xdr:nvCxnSpPr>
        <xdr:cNvPr id="749" name="直線コネクタ 748"/>
        <xdr:cNvCxnSpPr/>
      </xdr:nvCxnSpPr>
      <xdr:spPr>
        <a:xfrm>
          <a:off x="16093440" y="52857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21590</xdr:rowOff>
    </xdr:from>
    <xdr:ext cx="464185" cy="252095"/>
    <xdr:sp macro="" textlink="">
      <xdr:nvSpPr>
        <xdr:cNvPr id="750" name="テキスト ボックス 749"/>
        <xdr:cNvSpPr txBox="1"/>
      </xdr:nvSpPr>
      <xdr:spPr>
        <a:xfrm>
          <a:off x="15694660" y="5146040"/>
          <a:ext cx="4641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8255</xdr:rowOff>
    </xdr:from>
    <xdr:to xmlns:xdr="http://schemas.openxmlformats.org/drawingml/2006/spreadsheetDrawing">
      <xdr:col>120</xdr:col>
      <xdr:colOff>114300</xdr:colOff>
      <xdr:row>30</xdr:row>
      <xdr:rowOff>8255</xdr:rowOff>
    </xdr:to>
    <xdr:cxnSp macro="">
      <xdr:nvCxnSpPr>
        <xdr:cNvPr id="751" name="直線コネクタ 750"/>
        <xdr:cNvCxnSpPr/>
      </xdr:nvCxnSpPr>
      <xdr:spPr>
        <a:xfrm>
          <a:off x="16093440" y="496760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37465</xdr:rowOff>
    </xdr:from>
    <xdr:ext cx="464185" cy="253365"/>
    <xdr:sp macro="" textlink="">
      <xdr:nvSpPr>
        <xdr:cNvPr id="752" name="テキスト ボックス 751"/>
        <xdr:cNvSpPr txBox="1"/>
      </xdr:nvSpPr>
      <xdr:spPr>
        <a:xfrm>
          <a:off x="15694660" y="48317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53" name="直線コネクタ 752"/>
        <xdr:cNvCxnSpPr/>
      </xdr:nvCxnSpPr>
      <xdr:spPr>
        <a:xfrm>
          <a:off x="16093440" y="4653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53340</xdr:rowOff>
    </xdr:from>
    <xdr:ext cx="464185" cy="249555"/>
    <xdr:sp macro="" textlink="">
      <xdr:nvSpPr>
        <xdr:cNvPr id="754" name="テキスト ボックス 753"/>
        <xdr:cNvSpPr txBox="1"/>
      </xdr:nvSpPr>
      <xdr:spPr>
        <a:xfrm>
          <a:off x="15694660" y="451739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55" name="諸支出金グラフ枠"/>
        <xdr:cNvSpPr/>
      </xdr:nvSpPr>
      <xdr:spPr>
        <a:xfrm>
          <a:off x="16093440" y="4653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24130</xdr:rowOff>
    </xdr:from>
    <xdr:to xmlns:xdr="http://schemas.openxmlformats.org/drawingml/2006/spreadsheetDrawing">
      <xdr:col>116</xdr:col>
      <xdr:colOff>62865</xdr:colOff>
      <xdr:row>39</xdr:row>
      <xdr:rowOff>96520</xdr:rowOff>
    </xdr:to>
    <xdr:cxnSp macro="">
      <xdr:nvCxnSpPr>
        <xdr:cNvPr id="756" name="直線コネクタ 755"/>
        <xdr:cNvCxnSpPr/>
      </xdr:nvCxnSpPr>
      <xdr:spPr>
        <a:xfrm flipV="1">
          <a:off x="19507835" y="5148580"/>
          <a:ext cx="1270" cy="1393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103505</xdr:rowOff>
    </xdr:from>
    <xdr:ext cx="249555" cy="250825"/>
    <xdr:sp macro="" textlink="">
      <xdr:nvSpPr>
        <xdr:cNvPr id="757" name="諸支出金最小値テキスト"/>
        <xdr:cNvSpPr txBox="1"/>
      </xdr:nvSpPr>
      <xdr:spPr>
        <a:xfrm>
          <a:off x="19560540" y="654875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96520</xdr:rowOff>
    </xdr:from>
    <xdr:to xmlns:xdr="http://schemas.openxmlformats.org/drawingml/2006/spreadsheetDrawing">
      <xdr:col>116</xdr:col>
      <xdr:colOff>152400</xdr:colOff>
      <xdr:row>39</xdr:row>
      <xdr:rowOff>96520</xdr:rowOff>
    </xdr:to>
    <xdr:cxnSp macro="">
      <xdr:nvCxnSpPr>
        <xdr:cNvPr id="758" name="直線コネクタ 757"/>
        <xdr:cNvCxnSpPr/>
      </xdr:nvCxnSpPr>
      <xdr:spPr>
        <a:xfrm>
          <a:off x="19443700" y="65417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140335</xdr:rowOff>
    </xdr:from>
    <xdr:ext cx="469900" cy="250190"/>
    <xdr:sp macro="" textlink="">
      <xdr:nvSpPr>
        <xdr:cNvPr id="759" name="諸支出金最大値テキスト"/>
        <xdr:cNvSpPr txBox="1"/>
      </xdr:nvSpPr>
      <xdr:spPr>
        <a:xfrm>
          <a:off x="19560540" y="493458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4,426</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24130</xdr:rowOff>
    </xdr:from>
    <xdr:to xmlns:xdr="http://schemas.openxmlformats.org/drawingml/2006/spreadsheetDrawing">
      <xdr:col>116</xdr:col>
      <xdr:colOff>152400</xdr:colOff>
      <xdr:row>31</xdr:row>
      <xdr:rowOff>24130</xdr:rowOff>
    </xdr:to>
    <xdr:cxnSp macro="">
      <xdr:nvCxnSpPr>
        <xdr:cNvPr id="760" name="直線コネクタ 759"/>
        <xdr:cNvCxnSpPr/>
      </xdr:nvCxnSpPr>
      <xdr:spPr>
        <a:xfrm>
          <a:off x="19443700" y="51485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167640</xdr:colOff>
      <xdr:row>39</xdr:row>
      <xdr:rowOff>96520</xdr:rowOff>
    </xdr:from>
    <xdr:to xmlns:xdr="http://schemas.openxmlformats.org/drawingml/2006/spreadsheetDrawing">
      <xdr:col>116</xdr:col>
      <xdr:colOff>63500</xdr:colOff>
      <xdr:row>39</xdr:row>
      <xdr:rowOff>96520</xdr:rowOff>
    </xdr:to>
    <xdr:cxnSp macro="">
      <xdr:nvCxnSpPr>
        <xdr:cNvPr id="761" name="直線コネクタ 760"/>
        <xdr:cNvCxnSpPr/>
      </xdr:nvCxnSpPr>
      <xdr:spPr>
        <a:xfrm>
          <a:off x="18775680" y="6541770"/>
          <a:ext cx="7340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22225</xdr:rowOff>
    </xdr:from>
    <xdr:ext cx="378460" cy="252730"/>
    <xdr:sp macro="" textlink="">
      <xdr:nvSpPr>
        <xdr:cNvPr id="762" name="諸支出金平均値テキスト"/>
        <xdr:cNvSpPr txBox="1"/>
      </xdr:nvSpPr>
      <xdr:spPr>
        <a:xfrm>
          <a:off x="19560540" y="6302375"/>
          <a:ext cx="3784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0</xdr:rowOff>
    </xdr:from>
    <xdr:to xmlns:xdr="http://schemas.openxmlformats.org/drawingml/2006/spreadsheetDrawing">
      <xdr:col>116</xdr:col>
      <xdr:colOff>114300</xdr:colOff>
      <xdr:row>39</xdr:row>
      <xdr:rowOff>99060</xdr:rowOff>
    </xdr:to>
    <xdr:sp macro="" textlink="">
      <xdr:nvSpPr>
        <xdr:cNvPr id="763" name="フローチャート: 判断 762"/>
        <xdr:cNvSpPr/>
      </xdr:nvSpPr>
      <xdr:spPr>
        <a:xfrm>
          <a:off x="19458940" y="6445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96520</xdr:rowOff>
    </xdr:from>
    <xdr:to xmlns:xdr="http://schemas.openxmlformats.org/drawingml/2006/spreadsheetDrawing">
      <xdr:col>111</xdr:col>
      <xdr:colOff>167640</xdr:colOff>
      <xdr:row>39</xdr:row>
      <xdr:rowOff>96520</xdr:rowOff>
    </xdr:to>
    <xdr:cxnSp macro="">
      <xdr:nvCxnSpPr>
        <xdr:cNvPr id="764" name="直線コネクタ 763"/>
        <xdr:cNvCxnSpPr/>
      </xdr:nvCxnSpPr>
      <xdr:spPr>
        <a:xfrm>
          <a:off x="17988280" y="6541770"/>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143510</xdr:rowOff>
    </xdr:from>
    <xdr:to xmlns:xdr="http://schemas.openxmlformats.org/drawingml/2006/spreadsheetDrawing">
      <xdr:col>112</xdr:col>
      <xdr:colOff>38100</xdr:colOff>
      <xdr:row>39</xdr:row>
      <xdr:rowOff>74930</xdr:rowOff>
    </xdr:to>
    <xdr:sp macro="" textlink="">
      <xdr:nvSpPr>
        <xdr:cNvPr id="765" name="フローチャート: 判断 764"/>
        <xdr:cNvSpPr/>
      </xdr:nvSpPr>
      <xdr:spPr>
        <a:xfrm>
          <a:off x="18735040" y="642366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167640</xdr:colOff>
      <xdr:row>37</xdr:row>
      <xdr:rowOff>91440</xdr:rowOff>
    </xdr:from>
    <xdr:ext cx="378460" cy="250190"/>
    <xdr:sp macro="" textlink="">
      <xdr:nvSpPr>
        <xdr:cNvPr id="766" name="テキスト ボックス 765"/>
        <xdr:cNvSpPr txBox="1"/>
      </xdr:nvSpPr>
      <xdr:spPr>
        <a:xfrm>
          <a:off x="18608040" y="620649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93980</xdr:rowOff>
    </xdr:from>
    <xdr:to xmlns:xdr="http://schemas.openxmlformats.org/drawingml/2006/spreadsheetDrawing">
      <xdr:col>107</xdr:col>
      <xdr:colOff>50800</xdr:colOff>
      <xdr:row>39</xdr:row>
      <xdr:rowOff>96520</xdr:rowOff>
    </xdr:to>
    <xdr:cxnSp macro="">
      <xdr:nvCxnSpPr>
        <xdr:cNvPr id="767" name="直線コネクタ 766"/>
        <xdr:cNvCxnSpPr/>
      </xdr:nvCxnSpPr>
      <xdr:spPr>
        <a:xfrm>
          <a:off x="17213580" y="6539230"/>
          <a:ext cx="7747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17780</xdr:rowOff>
    </xdr:from>
    <xdr:to xmlns:xdr="http://schemas.openxmlformats.org/drawingml/2006/spreadsheetDrawing">
      <xdr:col>107</xdr:col>
      <xdr:colOff>101600</xdr:colOff>
      <xdr:row>39</xdr:row>
      <xdr:rowOff>117475</xdr:rowOff>
    </xdr:to>
    <xdr:sp macro="" textlink="">
      <xdr:nvSpPr>
        <xdr:cNvPr id="768" name="フローチャート: 判断 767"/>
        <xdr:cNvSpPr/>
      </xdr:nvSpPr>
      <xdr:spPr>
        <a:xfrm>
          <a:off x="17937480" y="6463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133350</xdr:rowOff>
    </xdr:from>
    <xdr:ext cx="313055" cy="252730"/>
    <xdr:sp macro="" textlink="">
      <xdr:nvSpPr>
        <xdr:cNvPr id="769" name="テキスト ボックス 768"/>
        <xdr:cNvSpPr txBox="1"/>
      </xdr:nvSpPr>
      <xdr:spPr>
        <a:xfrm>
          <a:off x="17854295" y="6248400"/>
          <a:ext cx="3130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167640</xdr:colOff>
      <xdr:row>38</xdr:row>
      <xdr:rowOff>165100</xdr:rowOff>
    </xdr:from>
    <xdr:to xmlns:xdr="http://schemas.openxmlformats.org/drawingml/2006/spreadsheetDrawing">
      <xdr:col>102</xdr:col>
      <xdr:colOff>114300</xdr:colOff>
      <xdr:row>39</xdr:row>
      <xdr:rowOff>93980</xdr:rowOff>
    </xdr:to>
    <xdr:cxnSp macro="">
      <xdr:nvCxnSpPr>
        <xdr:cNvPr id="770" name="直線コネクタ 769"/>
        <xdr:cNvCxnSpPr/>
      </xdr:nvCxnSpPr>
      <xdr:spPr>
        <a:xfrm>
          <a:off x="16428720" y="6445250"/>
          <a:ext cx="78486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33020</xdr:rowOff>
    </xdr:from>
    <xdr:to xmlns:xdr="http://schemas.openxmlformats.org/drawingml/2006/spreadsheetDrawing">
      <xdr:col>102</xdr:col>
      <xdr:colOff>165100</xdr:colOff>
      <xdr:row>39</xdr:row>
      <xdr:rowOff>132080</xdr:rowOff>
    </xdr:to>
    <xdr:sp macro="" textlink="">
      <xdr:nvSpPr>
        <xdr:cNvPr id="771" name="フローチャート: 判断 770"/>
        <xdr:cNvSpPr/>
      </xdr:nvSpPr>
      <xdr:spPr>
        <a:xfrm>
          <a:off x="17162780" y="64782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149225</xdr:rowOff>
    </xdr:from>
    <xdr:ext cx="313690" cy="250190"/>
    <xdr:sp macro="" textlink="">
      <xdr:nvSpPr>
        <xdr:cNvPr id="772" name="テキスト ボックス 771"/>
        <xdr:cNvSpPr txBox="1"/>
      </xdr:nvSpPr>
      <xdr:spPr>
        <a:xfrm>
          <a:off x="17079595" y="6264275"/>
          <a:ext cx="3136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5715</xdr:rowOff>
    </xdr:from>
    <xdr:to xmlns:xdr="http://schemas.openxmlformats.org/drawingml/2006/spreadsheetDrawing">
      <xdr:col>98</xdr:col>
      <xdr:colOff>38100</xdr:colOff>
      <xdr:row>39</xdr:row>
      <xdr:rowOff>105410</xdr:rowOff>
    </xdr:to>
    <xdr:sp macro="" textlink="">
      <xdr:nvSpPr>
        <xdr:cNvPr id="773" name="フローチャート: 判断 772"/>
        <xdr:cNvSpPr/>
      </xdr:nvSpPr>
      <xdr:spPr>
        <a:xfrm>
          <a:off x="16388080" y="64509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167640</xdr:colOff>
      <xdr:row>39</xdr:row>
      <xdr:rowOff>95885</xdr:rowOff>
    </xdr:from>
    <xdr:ext cx="378460" cy="252095"/>
    <xdr:sp macro="" textlink="">
      <xdr:nvSpPr>
        <xdr:cNvPr id="774" name="テキスト ボックス 773"/>
        <xdr:cNvSpPr txBox="1"/>
      </xdr:nvSpPr>
      <xdr:spPr>
        <a:xfrm>
          <a:off x="16261080" y="654113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macro="" textlink="">
      <xdr:nvSpPr>
        <xdr:cNvPr id="775" name="テキスト ボックス 774"/>
        <xdr:cNvSpPr txBox="1"/>
      </xdr:nvSpPr>
      <xdr:spPr>
        <a:xfrm>
          <a:off x="193421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167640</xdr:colOff>
      <xdr:row>41</xdr:row>
      <xdr:rowOff>78105</xdr:rowOff>
    </xdr:from>
    <xdr:ext cx="762000" cy="253365"/>
    <xdr:sp macro="" textlink="">
      <xdr:nvSpPr>
        <xdr:cNvPr id="776" name="テキスト ボックス 775"/>
        <xdr:cNvSpPr txBox="1"/>
      </xdr:nvSpPr>
      <xdr:spPr>
        <a:xfrm>
          <a:off x="186080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58825" cy="253365"/>
    <xdr:sp macro="" textlink="">
      <xdr:nvSpPr>
        <xdr:cNvPr id="777" name="テキスト ボックス 776"/>
        <xdr:cNvSpPr txBox="1"/>
      </xdr:nvSpPr>
      <xdr:spPr>
        <a:xfrm>
          <a:off x="17820640" y="6853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2000" cy="253365"/>
    <xdr:sp macro="" textlink="">
      <xdr:nvSpPr>
        <xdr:cNvPr id="778" name="テキスト ボックス 777"/>
        <xdr:cNvSpPr txBox="1"/>
      </xdr:nvSpPr>
      <xdr:spPr>
        <a:xfrm>
          <a:off x="170459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167640</xdr:colOff>
      <xdr:row>41</xdr:row>
      <xdr:rowOff>78105</xdr:rowOff>
    </xdr:from>
    <xdr:ext cx="762000" cy="253365"/>
    <xdr:sp macro="" textlink="">
      <xdr:nvSpPr>
        <xdr:cNvPr id="779" name="テキスト ボックス 778"/>
        <xdr:cNvSpPr txBox="1"/>
      </xdr:nvSpPr>
      <xdr:spPr>
        <a:xfrm>
          <a:off x="1626108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47625</xdr:rowOff>
    </xdr:from>
    <xdr:to xmlns:xdr="http://schemas.openxmlformats.org/drawingml/2006/spreadsheetDrawing">
      <xdr:col>116</xdr:col>
      <xdr:colOff>114300</xdr:colOff>
      <xdr:row>39</xdr:row>
      <xdr:rowOff>146685</xdr:rowOff>
    </xdr:to>
    <xdr:sp macro="" textlink="">
      <xdr:nvSpPr>
        <xdr:cNvPr id="780" name="楕円 779"/>
        <xdr:cNvSpPr/>
      </xdr:nvSpPr>
      <xdr:spPr>
        <a:xfrm>
          <a:off x="19458940" y="6492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146685</xdr:rowOff>
    </xdr:from>
    <xdr:ext cx="249555" cy="250825"/>
    <xdr:sp macro="" textlink="">
      <xdr:nvSpPr>
        <xdr:cNvPr id="781" name="諸支出金該当値テキスト"/>
        <xdr:cNvSpPr txBox="1"/>
      </xdr:nvSpPr>
      <xdr:spPr>
        <a:xfrm>
          <a:off x="19560540" y="642683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47625</xdr:rowOff>
    </xdr:from>
    <xdr:to xmlns:xdr="http://schemas.openxmlformats.org/drawingml/2006/spreadsheetDrawing">
      <xdr:col>112</xdr:col>
      <xdr:colOff>38100</xdr:colOff>
      <xdr:row>39</xdr:row>
      <xdr:rowOff>146685</xdr:rowOff>
    </xdr:to>
    <xdr:sp macro="" textlink="">
      <xdr:nvSpPr>
        <xdr:cNvPr id="782" name="楕円 781"/>
        <xdr:cNvSpPr/>
      </xdr:nvSpPr>
      <xdr:spPr>
        <a:xfrm>
          <a:off x="18735040" y="649287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137795</xdr:rowOff>
    </xdr:from>
    <xdr:ext cx="246380" cy="253365"/>
    <xdr:sp macro="" textlink="">
      <xdr:nvSpPr>
        <xdr:cNvPr id="783" name="テキスト ボックス 782"/>
        <xdr:cNvSpPr txBox="1"/>
      </xdr:nvSpPr>
      <xdr:spPr>
        <a:xfrm>
          <a:off x="18661380" y="6583045"/>
          <a:ext cx="246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47625</xdr:rowOff>
    </xdr:from>
    <xdr:to xmlns:xdr="http://schemas.openxmlformats.org/drawingml/2006/spreadsheetDrawing">
      <xdr:col>107</xdr:col>
      <xdr:colOff>101600</xdr:colOff>
      <xdr:row>39</xdr:row>
      <xdr:rowOff>146685</xdr:rowOff>
    </xdr:to>
    <xdr:sp macro="" textlink="">
      <xdr:nvSpPr>
        <xdr:cNvPr id="784" name="楕円 783"/>
        <xdr:cNvSpPr/>
      </xdr:nvSpPr>
      <xdr:spPr>
        <a:xfrm>
          <a:off x="17937480" y="6492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137795</xdr:rowOff>
    </xdr:from>
    <xdr:ext cx="246380" cy="253365"/>
    <xdr:sp macro="" textlink="">
      <xdr:nvSpPr>
        <xdr:cNvPr id="785" name="テキスト ボックス 784"/>
        <xdr:cNvSpPr txBox="1"/>
      </xdr:nvSpPr>
      <xdr:spPr>
        <a:xfrm>
          <a:off x="17886680" y="6583045"/>
          <a:ext cx="246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43815</xdr:rowOff>
    </xdr:from>
    <xdr:to xmlns:xdr="http://schemas.openxmlformats.org/drawingml/2006/spreadsheetDrawing">
      <xdr:col>102</xdr:col>
      <xdr:colOff>165100</xdr:colOff>
      <xdr:row>39</xdr:row>
      <xdr:rowOff>143510</xdr:rowOff>
    </xdr:to>
    <xdr:sp macro="" textlink="">
      <xdr:nvSpPr>
        <xdr:cNvPr id="786" name="楕円 785"/>
        <xdr:cNvSpPr/>
      </xdr:nvSpPr>
      <xdr:spPr>
        <a:xfrm>
          <a:off x="17162780" y="64890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167640</xdr:colOff>
      <xdr:row>39</xdr:row>
      <xdr:rowOff>134620</xdr:rowOff>
    </xdr:from>
    <xdr:ext cx="249555" cy="253365"/>
    <xdr:sp macro="" textlink="">
      <xdr:nvSpPr>
        <xdr:cNvPr id="787" name="テキスト ボックス 786"/>
        <xdr:cNvSpPr txBox="1"/>
      </xdr:nvSpPr>
      <xdr:spPr>
        <a:xfrm>
          <a:off x="17099280" y="657987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117475</xdr:rowOff>
    </xdr:from>
    <xdr:to xmlns:xdr="http://schemas.openxmlformats.org/drawingml/2006/spreadsheetDrawing">
      <xdr:col>98</xdr:col>
      <xdr:colOff>38100</xdr:colOff>
      <xdr:row>39</xdr:row>
      <xdr:rowOff>50165</xdr:rowOff>
    </xdr:to>
    <xdr:sp macro="" textlink="">
      <xdr:nvSpPr>
        <xdr:cNvPr id="788" name="楕円 787"/>
        <xdr:cNvSpPr/>
      </xdr:nvSpPr>
      <xdr:spPr>
        <a:xfrm>
          <a:off x="16388080" y="63976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167640</xdr:colOff>
      <xdr:row>37</xdr:row>
      <xdr:rowOff>64770</xdr:rowOff>
    </xdr:from>
    <xdr:ext cx="378460" cy="252095"/>
    <xdr:sp macro="" textlink="">
      <xdr:nvSpPr>
        <xdr:cNvPr id="789" name="テキスト ボックス 788"/>
        <xdr:cNvSpPr txBox="1"/>
      </xdr:nvSpPr>
      <xdr:spPr>
        <a:xfrm>
          <a:off x="16261080" y="6179820"/>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macro="" textlink="">
      <xdr:nvSpPr>
        <xdr:cNvPr id="790" name="正方形/長方形 789"/>
        <xdr:cNvSpPr/>
      </xdr:nvSpPr>
      <xdr:spPr>
        <a:xfrm>
          <a:off x="16093440" y="7161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macro="" textlink="">
      <xdr:nvSpPr>
        <xdr:cNvPr id="791" name="正方形/長方形 790"/>
        <xdr:cNvSpPr/>
      </xdr:nvSpPr>
      <xdr:spPr>
        <a:xfrm>
          <a:off x="162204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macro="" textlink="">
      <xdr:nvSpPr>
        <xdr:cNvPr id="792" name="正方形/長方形 791"/>
        <xdr:cNvSpPr/>
      </xdr:nvSpPr>
      <xdr:spPr>
        <a:xfrm>
          <a:off x="162204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macro="" textlink="">
      <xdr:nvSpPr>
        <xdr:cNvPr id="793" name="正方形/長方形 792"/>
        <xdr:cNvSpPr/>
      </xdr:nvSpPr>
      <xdr:spPr>
        <a:xfrm>
          <a:off x="1709928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macro="" textlink="">
      <xdr:nvSpPr>
        <xdr:cNvPr id="794" name="正方形/長方形 793"/>
        <xdr:cNvSpPr/>
      </xdr:nvSpPr>
      <xdr:spPr>
        <a:xfrm>
          <a:off x="1709928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macro="" textlink="">
      <xdr:nvSpPr>
        <xdr:cNvPr id="795" name="正方形/長方形 794"/>
        <xdr:cNvSpPr/>
      </xdr:nvSpPr>
      <xdr:spPr>
        <a:xfrm>
          <a:off x="1810512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macro="" textlink="">
      <xdr:nvSpPr>
        <xdr:cNvPr id="796" name="正方形/長方形 795"/>
        <xdr:cNvSpPr/>
      </xdr:nvSpPr>
      <xdr:spPr>
        <a:xfrm>
          <a:off x="1810512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97" name="正方形/長方形 796"/>
        <xdr:cNvSpPr/>
      </xdr:nvSpPr>
      <xdr:spPr>
        <a:xfrm>
          <a:off x="16093440" y="7955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6710" cy="219710"/>
    <xdr:sp macro="" textlink="">
      <xdr:nvSpPr>
        <xdr:cNvPr id="798" name="テキスト ボックス 797"/>
        <xdr:cNvSpPr txBox="1"/>
      </xdr:nvSpPr>
      <xdr:spPr>
        <a:xfrm>
          <a:off x="16078200" y="77717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99" name="直線コネクタ 798"/>
        <xdr:cNvCxnSpPr/>
      </xdr:nvCxnSpPr>
      <xdr:spPr>
        <a:xfrm>
          <a:off x="16093440" y="10158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136525</xdr:rowOff>
    </xdr:from>
    <xdr:to xmlns:xdr="http://schemas.openxmlformats.org/drawingml/2006/spreadsheetDrawing">
      <xdr:col>120</xdr:col>
      <xdr:colOff>114300</xdr:colOff>
      <xdr:row>54</xdr:row>
      <xdr:rowOff>136525</xdr:rowOff>
    </xdr:to>
    <xdr:cxnSp macro="">
      <xdr:nvCxnSpPr>
        <xdr:cNvPr id="800" name="直線コネクタ 799"/>
        <xdr:cNvCxnSpPr/>
      </xdr:nvCxnSpPr>
      <xdr:spPr>
        <a:xfrm>
          <a:off x="16093440" y="9058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165100</xdr:rowOff>
    </xdr:from>
    <xdr:ext cx="245745" cy="250190"/>
    <xdr:sp macro="" textlink="">
      <xdr:nvSpPr>
        <xdr:cNvPr id="801" name="テキスト ボックス 800"/>
        <xdr:cNvSpPr txBox="1"/>
      </xdr:nvSpPr>
      <xdr:spPr>
        <a:xfrm>
          <a:off x="15890240" y="89217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802" name="直線コネクタ 801"/>
        <xdr:cNvCxnSpPr/>
      </xdr:nvCxnSpPr>
      <xdr:spPr>
        <a:xfrm>
          <a:off x="16093440" y="7955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53340</xdr:rowOff>
    </xdr:from>
    <xdr:ext cx="245745" cy="249555"/>
    <xdr:sp macro="" textlink="">
      <xdr:nvSpPr>
        <xdr:cNvPr id="803" name="テキスト ボックス 802"/>
        <xdr:cNvSpPr txBox="1"/>
      </xdr:nvSpPr>
      <xdr:spPr>
        <a:xfrm>
          <a:off x="15890240" y="781939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804" name="前年度繰上充用金グラフ枠"/>
        <xdr:cNvSpPr/>
      </xdr:nvSpPr>
      <xdr:spPr>
        <a:xfrm>
          <a:off x="16093440" y="7955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136525</xdr:rowOff>
    </xdr:from>
    <xdr:to xmlns:xdr="http://schemas.openxmlformats.org/drawingml/2006/spreadsheetDrawing">
      <xdr:col>116</xdr:col>
      <xdr:colOff>62865</xdr:colOff>
      <xdr:row>54</xdr:row>
      <xdr:rowOff>136525</xdr:rowOff>
    </xdr:to>
    <xdr:cxnSp macro="">
      <xdr:nvCxnSpPr>
        <xdr:cNvPr id="805" name="直線コネクタ 804"/>
        <xdr:cNvCxnSpPr/>
      </xdr:nvCxnSpPr>
      <xdr:spPr>
        <a:xfrm>
          <a:off x="19507835" y="905827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0825"/>
    <xdr:sp macro="" textlink="">
      <xdr:nvSpPr>
        <xdr:cNvPr id="806" name="前年度繰上充用金最小値テキスト"/>
        <xdr:cNvSpPr txBox="1"/>
      </xdr:nvSpPr>
      <xdr:spPr>
        <a:xfrm>
          <a:off x="19560540" y="90970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136525</xdr:rowOff>
    </xdr:from>
    <xdr:to xmlns:xdr="http://schemas.openxmlformats.org/drawingml/2006/spreadsheetDrawing">
      <xdr:col>116</xdr:col>
      <xdr:colOff>152400</xdr:colOff>
      <xdr:row>54</xdr:row>
      <xdr:rowOff>136525</xdr:rowOff>
    </xdr:to>
    <xdr:cxnSp macro="">
      <xdr:nvCxnSpPr>
        <xdr:cNvPr id="807" name="直線コネクタ 806"/>
        <xdr:cNvCxnSpPr/>
      </xdr:nvCxnSpPr>
      <xdr:spPr>
        <a:xfrm>
          <a:off x="19443700" y="9058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0825"/>
    <xdr:sp macro="" textlink="">
      <xdr:nvSpPr>
        <xdr:cNvPr id="808" name="前年度繰上充用金最大値テキスト"/>
        <xdr:cNvSpPr txBox="1"/>
      </xdr:nvSpPr>
      <xdr:spPr>
        <a:xfrm>
          <a:off x="19560540" y="87668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136525</xdr:rowOff>
    </xdr:from>
    <xdr:to xmlns:xdr="http://schemas.openxmlformats.org/drawingml/2006/spreadsheetDrawing">
      <xdr:col>116</xdr:col>
      <xdr:colOff>152400</xdr:colOff>
      <xdr:row>54</xdr:row>
      <xdr:rowOff>136525</xdr:rowOff>
    </xdr:to>
    <xdr:cxnSp macro="">
      <xdr:nvCxnSpPr>
        <xdr:cNvPr id="809" name="直線コネクタ 808"/>
        <xdr:cNvCxnSpPr/>
      </xdr:nvCxnSpPr>
      <xdr:spPr>
        <a:xfrm>
          <a:off x="19443700" y="9058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167640</xdr:colOff>
      <xdr:row>54</xdr:row>
      <xdr:rowOff>136525</xdr:rowOff>
    </xdr:from>
    <xdr:to xmlns:xdr="http://schemas.openxmlformats.org/drawingml/2006/spreadsheetDrawing">
      <xdr:col>116</xdr:col>
      <xdr:colOff>63500</xdr:colOff>
      <xdr:row>54</xdr:row>
      <xdr:rowOff>136525</xdr:rowOff>
    </xdr:to>
    <xdr:cxnSp macro="">
      <xdr:nvCxnSpPr>
        <xdr:cNvPr id="810" name="直線コネクタ 809"/>
        <xdr:cNvCxnSpPr/>
      </xdr:nvCxnSpPr>
      <xdr:spPr>
        <a:xfrm>
          <a:off x="18775680" y="9058275"/>
          <a:ext cx="7340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66040</xdr:rowOff>
    </xdr:from>
    <xdr:ext cx="249555" cy="250825"/>
    <xdr:sp macro="" textlink="">
      <xdr:nvSpPr>
        <xdr:cNvPr id="811" name="前年度繰上充用金平均値テキスト"/>
        <xdr:cNvSpPr txBox="1"/>
      </xdr:nvSpPr>
      <xdr:spPr>
        <a:xfrm>
          <a:off x="19560540" y="8987790"/>
          <a:ext cx="24955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86995</xdr:rowOff>
    </xdr:from>
    <xdr:to xmlns:xdr="http://schemas.openxmlformats.org/drawingml/2006/spreadsheetDrawing">
      <xdr:col>116</xdr:col>
      <xdr:colOff>114300</xdr:colOff>
      <xdr:row>55</xdr:row>
      <xdr:rowOff>18415</xdr:rowOff>
    </xdr:to>
    <xdr:sp macro="" textlink="">
      <xdr:nvSpPr>
        <xdr:cNvPr id="812" name="フローチャート: 判断 811"/>
        <xdr:cNvSpPr/>
      </xdr:nvSpPr>
      <xdr:spPr>
        <a:xfrm>
          <a:off x="1945894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136525</xdr:rowOff>
    </xdr:from>
    <xdr:to xmlns:xdr="http://schemas.openxmlformats.org/drawingml/2006/spreadsheetDrawing">
      <xdr:col>111</xdr:col>
      <xdr:colOff>167640</xdr:colOff>
      <xdr:row>54</xdr:row>
      <xdr:rowOff>136525</xdr:rowOff>
    </xdr:to>
    <xdr:cxnSp macro="">
      <xdr:nvCxnSpPr>
        <xdr:cNvPr id="813" name="直線コネクタ 812"/>
        <xdr:cNvCxnSpPr/>
      </xdr:nvCxnSpPr>
      <xdr:spPr>
        <a:xfrm>
          <a:off x="17988280" y="9058275"/>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86995</xdr:rowOff>
    </xdr:from>
    <xdr:to xmlns:xdr="http://schemas.openxmlformats.org/drawingml/2006/spreadsheetDrawing">
      <xdr:col>112</xdr:col>
      <xdr:colOff>38100</xdr:colOff>
      <xdr:row>55</xdr:row>
      <xdr:rowOff>18415</xdr:rowOff>
    </xdr:to>
    <xdr:sp macro="" textlink="">
      <xdr:nvSpPr>
        <xdr:cNvPr id="814" name="フローチャート: 判断 813"/>
        <xdr:cNvSpPr/>
      </xdr:nvSpPr>
      <xdr:spPr>
        <a:xfrm>
          <a:off x="18735040" y="900874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6380" cy="250825"/>
    <xdr:sp macro="" textlink="">
      <xdr:nvSpPr>
        <xdr:cNvPr id="815" name="テキスト ボックス 814"/>
        <xdr:cNvSpPr txBox="1"/>
      </xdr:nvSpPr>
      <xdr:spPr>
        <a:xfrm>
          <a:off x="18661380" y="90970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136525</xdr:rowOff>
    </xdr:from>
    <xdr:to xmlns:xdr="http://schemas.openxmlformats.org/drawingml/2006/spreadsheetDrawing">
      <xdr:col>107</xdr:col>
      <xdr:colOff>50800</xdr:colOff>
      <xdr:row>54</xdr:row>
      <xdr:rowOff>136525</xdr:rowOff>
    </xdr:to>
    <xdr:cxnSp macro="">
      <xdr:nvCxnSpPr>
        <xdr:cNvPr id="816" name="直線コネクタ 815"/>
        <xdr:cNvCxnSpPr/>
      </xdr:nvCxnSpPr>
      <xdr:spPr>
        <a:xfrm>
          <a:off x="17213580" y="9058275"/>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86995</xdr:rowOff>
    </xdr:from>
    <xdr:to xmlns:xdr="http://schemas.openxmlformats.org/drawingml/2006/spreadsheetDrawing">
      <xdr:col>107</xdr:col>
      <xdr:colOff>101600</xdr:colOff>
      <xdr:row>55</xdr:row>
      <xdr:rowOff>18415</xdr:rowOff>
    </xdr:to>
    <xdr:sp macro="" textlink="">
      <xdr:nvSpPr>
        <xdr:cNvPr id="817" name="フローチャート: 判断 816"/>
        <xdr:cNvSpPr/>
      </xdr:nvSpPr>
      <xdr:spPr>
        <a:xfrm>
          <a:off x="1793748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6380" cy="250825"/>
    <xdr:sp macro="" textlink="">
      <xdr:nvSpPr>
        <xdr:cNvPr id="818" name="テキスト ボックス 817"/>
        <xdr:cNvSpPr txBox="1"/>
      </xdr:nvSpPr>
      <xdr:spPr>
        <a:xfrm>
          <a:off x="17886680" y="90970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167640</xdr:colOff>
      <xdr:row>54</xdr:row>
      <xdr:rowOff>136525</xdr:rowOff>
    </xdr:from>
    <xdr:to xmlns:xdr="http://schemas.openxmlformats.org/drawingml/2006/spreadsheetDrawing">
      <xdr:col>102</xdr:col>
      <xdr:colOff>114300</xdr:colOff>
      <xdr:row>54</xdr:row>
      <xdr:rowOff>136525</xdr:rowOff>
    </xdr:to>
    <xdr:cxnSp macro="">
      <xdr:nvCxnSpPr>
        <xdr:cNvPr id="819" name="直線コネクタ 818"/>
        <xdr:cNvCxnSpPr/>
      </xdr:nvCxnSpPr>
      <xdr:spPr>
        <a:xfrm>
          <a:off x="16428720" y="9058275"/>
          <a:ext cx="7848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86995</xdr:rowOff>
    </xdr:from>
    <xdr:to xmlns:xdr="http://schemas.openxmlformats.org/drawingml/2006/spreadsheetDrawing">
      <xdr:col>102</xdr:col>
      <xdr:colOff>165100</xdr:colOff>
      <xdr:row>55</xdr:row>
      <xdr:rowOff>18415</xdr:rowOff>
    </xdr:to>
    <xdr:sp macro="" textlink="">
      <xdr:nvSpPr>
        <xdr:cNvPr id="820" name="フローチャート: 判断 819"/>
        <xdr:cNvSpPr/>
      </xdr:nvSpPr>
      <xdr:spPr>
        <a:xfrm>
          <a:off x="1716278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167640</xdr:colOff>
      <xdr:row>55</xdr:row>
      <xdr:rowOff>10160</xdr:rowOff>
    </xdr:from>
    <xdr:ext cx="249555" cy="250825"/>
    <xdr:sp macro="" textlink="">
      <xdr:nvSpPr>
        <xdr:cNvPr id="821" name="テキスト ボックス 820"/>
        <xdr:cNvSpPr txBox="1"/>
      </xdr:nvSpPr>
      <xdr:spPr>
        <a:xfrm>
          <a:off x="17099280" y="90970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86995</xdr:rowOff>
    </xdr:from>
    <xdr:to xmlns:xdr="http://schemas.openxmlformats.org/drawingml/2006/spreadsheetDrawing">
      <xdr:col>98</xdr:col>
      <xdr:colOff>38100</xdr:colOff>
      <xdr:row>55</xdr:row>
      <xdr:rowOff>18415</xdr:rowOff>
    </xdr:to>
    <xdr:sp macro="" textlink="">
      <xdr:nvSpPr>
        <xdr:cNvPr id="822" name="フローチャート: 判断 821"/>
        <xdr:cNvSpPr/>
      </xdr:nvSpPr>
      <xdr:spPr>
        <a:xfrm>
          <a:off x="16388080" y="900874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6380" cy="250825"/>
    <xdr:sp macro="" textlink="">
      <xdr:nvSpPr>
        <xdr:cNvPr id="823" name="テキスト ボックス 822"/>
        <xdr:cNvSpPr txBox="1"/>
      </xdr:nvSpPr>
      <xdr:spPr>
        <a:xfrm>
          <a:off x="16314420" y="90970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macro="" textlink="">
      <xdr:nvSpPr>
        <xdr:cNvPr id="824" name="テキスト ボックス 823"/>
        <xdr:cNvSpPr txBox="1"/>
      </xdr:nvSpPr>
      <xdr:spPr>
        <a:xfrm>
          <a:off x="193421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167640</xdr:colOff>
      <xdr:row>61</xdr:row>
      <xdr:rowOff>78105</xdr:rowOff>
    </xdr:from>
    <xdr:ext cx="762000" cy="253365"/>
    <xdr:sp macro="" textlink="">
      <xdr:nvSpPr>
        <xdr:cNvPr id="825" name="テキスト ボックス 824"/>
        <xdr:cNvSpPr txBox="1"/>
      </xdr:nvSpPr>
      <xdr:spPr>
        <a:xfrm>
          <a:off x="186080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58825" cy="253365"/>
    <xdr:sp macro="" textlink="">
      <xdr:nvSpPr>
        <xdr:cNvPr id="826" name="テキスト ボックス 825"/>
        <xdr:cNvSpPr txBox="1"/>
      </xdr:nvSpPr>
      <xdr:spPr>
        <a:xfrm>
          <a:off x="17820640" y="1015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2000" cy="253365"/>
    <xdr:sp macro="" textlink="">
      <xdr:nvSpPr>
        <xdr:cNvPr id="827" name="テキスト ボックス 826"/>
        <xdr:cNvSpPr txBox="1"/>
      </xdr:nvSpPr>
      <xdr:spPr>
        <a:xfrm>
          <a:off x="170459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167640</xdr:colOff>
      <xdr:row>61</xdr:row>
      <xdr:rowOff>78105</xdr:rowOff>
    </xdr:from>
    <xdr:ext cx="762000" cy="253365"/>
    <xdr:sp macro="" textlink="">
      <xdr:nvSpPr>
        <xdr:cNvPr id="828" name="テキスト ボックス 827"/>
        <xdr:cNvSpPr txBox="1"/>
      </xdr:nvSpPr>
      <xdr:spPr>
        <a:xfrm>
          <a:off x="1626108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86995</xdr:rowOff>
    </xdr:from>
    <xdr:to xmlns:xdr="http://schemas.openxmlformats.org/drawingml/2006/spreadsheetDrawing">
      <xdr:col>116</xdr:col>
      <xdr:colOff>114300</xdr:colOff>
      <xdr:row>55</xdr:row>
      <xdr:rowOff>18415</xdr:rowOff>
    </xdr:to>
    <xdr:sp macro="" textlink="">
      <xdr:nvSpPr>
        <xdr:cNvPr id="829" name="楕円 828"/>
        <xdr:cNvSpPr/>
      </xdr:nvSpPr>
      <xdr:spPr>
        <a:xfrm>
          <a:off x="1945894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121920</xdr:rowOff>
    </xdr:from>
    <xdr:ext cx="249555" cy="250190"/>
    <xdr:sp macro="" textlink="">
      <xdr:nvSpPr>
        <xdr:cNvPr id="830" name="前年度繰上充用金該当値テキスト"/>
        <xdr:cNvSpPr txBox="1"/>
      </xdr:nvSpPr>
      <xdr:spPr>
        <a:xfrm>
          <a:off x="19560540" y="887857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86995</xdr:rowOff>
    </xdr:from>
    <xdr:to xmlns:xdr="http://schemas.openxmlformats.org/drawingml/2006/spreadsheetDrawing">
      <xdr:col>112</xdr:col>
      <xdr:colOff>38100</xdr:colOff>
      <xdr:row>55</xdr:row>
      <xdr:rowOff>18415</xdr:rowOff>
    </xdr:to>
    <xdr:sp macro="" textlink="">
      <xdr:nvSpPr>
        <xdr:cNvPr id="831" name="楕円 830"/>
        <xdr:cNvSpPr/>
      </xdr:nvSpPr>
      <xdr:spPr>
        <a:xfrm>
          <a:off x="18735040" y="900874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34925</xdr:rowOff>
    </xdr:from>
    <xdr:ext cx="246380" cy="250825"/>
    <xdr:sp macro="" textlink="">
      <xdr:nvSpPr>
        <xdr:cNvPr id="832" name="テキスト ボックス 831"/>
        <xdr:cNvSpPr txBox="1"/>
      </xdr:nvSpPr>
      <xdr:spPr>
        <a:xfrm>
          <a:off x="18661380" y="879157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86995</xdr:rowOff>
    </xdr:from>
    <xdr:to xmlns:xdr="http://schemas.openxmlformats.org/drawingml/2006/spreadsheetDrawing">
      <xdr:col>107</xdr:col>
      <xdr:colOff>101600</xdr:colOff>
      <xdr:row>55</xdr:row>
      <xdr:rowOff>18415</xdr:rowOff>
    </xdr:to>
    <xdr:sp macro="" textlink="">
      <xdr:nvSpPr>
        <xdr:cNvPr id="833" name="楕円 832"/>
        <xdr:cNvSpPr/>
      </xdr:nvSpPr>
      <xdr:spPr>
        <a:xfrm>
          <a:off x="1793748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34925</xdr:rowOff>
    </xdr:from>
    <xdr:ext cx="246380" cy="250825"/>
    <xdr:sp macro="" textlink="">
      <xdr:nvSpPr>
        <xdr:cNvPr id="834" name="テキスト ボックス 833"/>
        <xdr:cNvSpPr txBox="1"/>
      </xdr:nvSpPr>
      <xdr:spPr>
        <a:xfrm>
          <a:off x="17886680" y="879157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86995</xdr:rowOff>
    </xdr:from>
    <xdr:to xmlns:xdr="http://schemas.openxmlformats.org/drawingml/2006/spreadsheetDrawing">
      <xdr:col>102</xdr:col>
      <xdr:colOff>165100</xdr:colOff>
      <xdr:row>55</xdr:row>
      <xdr:rowOff>18415</xdr:rowOff>
    </xdr:to>
    <xdr:sp macro="" textlink="">
      <xdr:nvSpPr>
        <xdr:cNvPr id="835" name="楕円 834"/>
        <xdr:cNvSpPr/>
      </xdr:nvSpPr>
      <xdr:spPr>
        <a:xfrm>
          <a:off x="1716278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167640</xdr:colOff>
      <xdr:row>53</xdr:row>
      <xdr:rowOff>34925</xdr:rowOff>
    </xdr:from>
    <xdr:ext cx="249555" cy="250825"/>
    <xdr:sp macro="" textlink="">
      <xdr:nvSpPr>
        <xdr:cNvPr id="836" name="テキスト ボックス 835"/>
        <xdr:cNvSpPr txBox="1"/>
      </xdr:nvSpPr>
      <xdr:spPr>
        <a:xfrm>
          <a:off x="17099280" y="87915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86995</xdr:rowOff>
    </xdr:from>
    <xdr:to xmlns:xdr="http://schemas.openxmlformats.org/drawingml/2006/spreadsheetDrawing">
      <xdr:col>98</xdr:col>
      <xdr:colOff>38100</xdr:colOff>
      <xdr:row>55</xdr:row>
      <xdr:rowOff>18415</xdr:rowOff>
    </xdr:to>
    <xdr:sp macro="" textlink="">
      <xdr:nvSpPr>
        <xdr:cNvPr id="837" name="楕円 836"/>
        <xdr:cNvSpPr/>
      </xdr:nvSpPr>
      <xdr:spPr>
        <a:xfrm>
          <a:off x="16388080" y="900874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34925</xdr:rowOff>
    </xdr:from>
    <xdr:ext cx="246380" cy="250825"/>
    <xdr:sp macro="" textlink="">
      <xdr:nvSpPr>
        <xdr:cNvPr id="838" name="テキスト ボックス 837"/>
        <xdr:cNvSpPr txBox="1"/>
      </xdr:nvSpPr>
      <xdr:spPr>
        <a:xfrm>
          <a:off x="16314420" y="879157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9" name="正方形/長方形 838"/>
        <xdr:cNvSpPr/>
      </xdr:nvSpPr>
      <xdr:spPr>
        <a:xfrm>
          <a:off x="670560" y="17208500"/>
          <a:ext cx="195605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40" name="正方形/長方形 839"/>
        <xdr:cNvSpPr/>
      </xdr:nvSpPr>
      <xdr:spPr>
        <a:xfrm>
          <a:off x="670560" y="17272000"/>
          <a:ext cx="3390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41" name="テキスト ボックス 840"/>
        <xdr:cNvSpPr txBox="1"/>
      </xdr:nvSpPr>
      <xdr:spPr>
        <a:xfrm>
          <a:off x="695960" y="17526000"/>
          <a:ext cx="195097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民生費は，物価高騰対策の給付金事業を実施したことや障害福祉サービス費・放課後等デイサービス費が近年右肩上がりに増加していることに加え，認定こども園の整備事業の実施により16,043円の大幅増となっており，類似団体平均を大きく上回っている。</a:t>
          </a:r>
        </a:p>
        <a:p>
          <a:r>
            <a:rPr kumimoji="1" lang="ja-JP" altLang="en-US" sz="1300">
              <a:latin typeface="ＭＳ Ｐゴシック"/>
              <a:ea typeface="ＭＳ Ｐゴシック"/>
            </a:rPr>
            <a:t>　衛生費は，公営企業会計への繰出金やコロナワクチン等の国庫支出金の返還金が減となったものの，一部事務組合でのごみ焼却場建設に係る負担金が大幅増となったため，11,318円の大幅増となった。</a:t>
          </a:r>
        </a:p>
        <a:p>
          <a:r>
            <a:rPr kumimoji="1" lang="ja-JP" altLang="en-US" sz="1300">
              <a:latin typeface="ＭＳ Ｐゴシック"/>
              <a:ea typeface="ＭＳ Ｐゴシック"/>
            </a:rPr>
            <a:t>　土木費は，篠坂スマートICアクセス道路や国道2号バイパス関連道路の整備事業といった大規模ハード事業が進捗したことによる増があったものの，橋梁整備事業費の減や下水道事業会計への繰出金の減により前年度と同程度となっており，概ね類似団体平均程度となっている。</a:t>
          </a:r>
        </a:p>
        <a:p>
          <a:r>
            <a:rPr kumimoji="1" lang="ja-JP" altLang="en-US" sz="1300">
              <a:latin typeface="ＭＳ Ｐゴシック"/>
              <a:ea typeface="ＭＳ Ｐゴシック"/>
            </a:rPr>
            <a:t>　教育費は，上述の認定こども園整備事業や小中学校への防犯カメラの設置事業，GIGAスクール構想により整備した学習者用端末の更新事業などを行った結果，7,813円の増となり，類似団体平均を大きく上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743585</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46</xdr:row>
      <xdr:rowOff>103505</xdr:rowOff>
    </xdr:from>
    <xdr:to xmlns:xdr="http://schemas.openxmlformats.org/drawingml/2006/spreadsheetDrawing">
      <xdr:col>1</xdr:col>
      <xdr:colOff>896620</xdr:colOff>
      <xdr:row>46</xdr:row>
      <xdr:rowOff>618490</xdr:rowOff>
    </xdr:to>
    <xdr:sp macro="" textlink="">
      <xdr:nvSpPr>
        <xdr:cNvPr id="3" name="Rectangle 2"/>
        <xdr:cNvSpPr>
          <a:spLocks noChangeArrowheads="1"/>
        </xdr:cNvSpPr>
      </xdr:nvSpPr>
      <xdr:spPr>
        <a:xfrm>
          <a:off x="767080" y="10066655"/>
          <a:ext cx="696595"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47</xdr:row>
      <xdr:rowOff>114935</xdr:rowOff>
    </xdr:from>
    <xdr:to xmlns:xdr="http://schemas.openxmlformats.org/drawingml/2006/spreadsheetDrawing">
      <xdr:col>1</xdr:col>
      <xdr:colOff>896620</xdr:colOff>
      <xdr:row>47</xdr:row>
      <xdr:rowOff>618490</xdr:rowOff>
    </xdr:to>
    <xdr:sp macro="" textlink="">
      <xdr:nvSpPr>
        <xdr:cNvPr id="4" name="Rectangle 3"/>
        <xdr:cNvSpPr>
          <a:spLocks noChangeArrowheads="1"/>
        </xdr:cNvSpPr>
      </xdr:nvSpPr>
      <xdr:spPr>
        <a:xfrm>
          <a:off x="767080" y="10811510"/>
          <a:ext cx="696595"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48</xdr:row>
      <xdr:rowOff>370840</xdr:rowOff>
    </xdr:from>
    <xdr:to xmlns:xdr="http://schemas.openxmlformats.org/drawingml/2006/spreadsheetDrawing">
      <xdr:col>1</xdr:col>
      <xdr:colOff>896620</xdr:colOff>
      <xdr:row>48</xdr:row>
      <xdr:rowOff>370840</xdr:rowOff>
    </xdr:to>
    <xdr:sp macro="" textlink="">
      <xdr:nvSpPr>
        <xdr:cNvPr id="5" name="Line 4"/>
        <xdr:cNvSpPr>
          <a:spLocks noChangeShapeType="1"/>
        </xdr:cNvSpPr>
      </xdr:nvSpPr>
      <xdr:spPr>
        <a:xfrm>
          <a:off x="767080" y="11800840"/>
          <a:ext cx="69659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447040</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14095" y="11706225"/>
          <a:ext cx="191135"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9920605" y="9601835"/>
          <a:ext cx="5417185"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992060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857440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567055" y="9591675"/>
          <a:ext cx="40132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627380</xdr:colOff>
      <xdr:row>1</xdr:row>
      <xdr:rowOff>76200</xdr:rowOff>
    </xdr:from>
    <xdr:to xmlns:xdr="http://schemas.openxmlformats.org/drawingml/2006/spreadsheetDrawing">
      <xdr:col>11</xdr:col>
      <xdr:colOff>932815</xdr:colOff>
      <xdr:row>3</xdr:row>
      <xdr:rowOff>76200</xdr:rowOff>
    </xdr:to>
    <xdr:sp macro="" textlink="">
      <xdr:nvSpPr>
        <xdr:cNvPr id="11" name="年度ボックス"/>
        <xdr:cNvSpPr>
          <a:spLocks noChangeArrowheads="1"/>
        </xdr:cNvSpPr>
      </xdr:nvSpPr>
      <xdr:spPr>
        <a:xfrm>
          <a:off x="9220835" y="285750"/>
          <a:ext cx="23120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1823065" y="285750"/>
          <a:ext cx="347599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岡山県笠岡市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284035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486410</xdr:colOff>
      <xdr:row>45</xdr:row>
      <xdr:rowOff>342265</xdr:rowOff>
    </xdr:from>
    <xdr:to xmlns:xdr="http://schemas.openxmlformats.org/drawingml/2006/spreadsheetDrawing">
      <xdr:col>15</xdr:col>
      <xdr:colOff>543560</xdr:colOff>
      <xdr:row>48</xdr:row>
      <xdr:rowOff>589915</xdr:rowOff>
    </xdr:to>
    <xdr:sp macro="" textlink="" fLocksText="0">
      <xdr:nvSpPr>
        <xdr:cNvPr id="14" name="テキスト ボックス 13"/>
        <xdr:cNvSpPr txBox="1"/>
      </xdr:nvSpPr>
      <xdr:spPr>
        <a:xfrm>
          <a:off x="10083165" y="9933940"/>
          <a:ext cx="507365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400">
              <a:solidFill>
                <a:schemeClr val="dk1"/>
              </a:solidFill>
              <a:effectLst/>
              <a:latin typeface="ＭＳ ゴシック"/>
              <a:ea typeface="ＭＳ ゴシック"/>
              <a:cs typeface="+mn-cs"/>
            </a:rPr>
            <a:t>近年の物価高騰の影響や人件費の上昇</a:t>
          </a:r>
          <a:r>
            <a:rPr kumimoji="1" lang="ja-JP" altLang="ja-JP" sz="1400">
              <a:solidFill>
                <a:schemeClr val="dk1"/>
              </a:solidFill>
              <a:effectLst/>
              <a:latin typeface="ＭＳ ゴシック"/>
              <a:ea typeface="ＭＳ ゴシック"/>
              <a:cs typeface="+mn-cs"/>
            </a:rPr>
            <a:t>等</a:t>
          </a:r>
          <a:r>
            <a:rPr kumimoji="1" lang="ja-JP" altLang="en-US" sz="1400">
              <a:solidFill>
                <a:schemeClr val="dk1"/>
              </a:solidFill>
              <a:effectLst/>
              <a:latin typeface="ＭＳ ゴシック"/>
              <a:ea typeface="ＭＳ ゴシック"/>
              <a:cs typeface="+mn-cs"/>
            </a:rPr>
            <a:t>の影響で令和6年度末の財政調整基金残高が減少し，このままでは今後の財源不足を補うことができない水準となっている。</a:t>
          </a:r>
          <a:endParaRPr kumimoji="1" lang="ja-JP" altLang="en-US" sz="1400">
            <a:latin typeface="ＭＳ ゴシック"/>
            <a:ea typeface="ＭＳ ゴシック"/>
          </a:endParaRPr>
        </a:p>
        <a:p>
          <a:r>
            <a:rPr kumimoji="1" lang="ja-JP" altLang="en-US" sz="1100">
              <a:solidFill>
                <a:schemeClr val="dk1"/>
              </a:solidFill>
              <a:effectLst/>
              <a:latin typeface="+mn-lt"/>
              <a:ea typeface="+mn-ea"/>
              <a:cs typeface="+mn-cs"/>
            </a:rPr>
            <a:t>　</a:t>
          </a:r>
          <a:r>
            <a:rPr kumimoji="1" lang="ja-JP" altLang="en-US" sz="1400">
              <a:latin typeface="ＭＳ ゴシック"/>
              <a:ea typeface="ＭＳ ゴシック"/>
            </a:rPr>
            <a:t>市民サービスを維持し，持続可能な行財政運営を行うため，市の実施するありとあらゆるソフト事業の見直しや人件費のカットを含んだ「財政健全化プラン」を令和6年度末に策定しており，プランに掲げた取組を着実に実行していくことで，収支改善と財政調整基金残高の積み増しを図っていく。</a:t>
          </a:r>
        </a:p>
        <a:p>
          <a:r>
            <a:rPr kumimoji="1" lang="ja-JP" altLang="en-US" sz="1400">
              <a:latin typeface="ＭＳ ゴシック"/>
              <a:ea typeface="ＭＳ ゴシック"/>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1057275</xdr:colOff>
      <xdr:row>43</xdr:row>
      <xdr:rowOff>0</xdr:rowOff>
    </xdr:to>
    <xdr:sp macro="" textlink="">
      <xdr:nvSpPr>
        <xdr:cNvPr id="3" name="正方形/長方形 3"/>
        <xdr:cNvSpPr>
          <a:spLocks noChangeArrowheads="1"/>
        </xdr:cNvSpPr>
      </xdr:nvSpPr>
      <xdr:spPr>
        <a:xfrm>
          <a:off x="10266045"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0332085"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5" name="直線コネクタ 4"/>
        <xdr:cNvCxnSpPr/>
      </xdr:nvCxnSpPr>
      <xdr:spPr>
        <a:xfrm>
          <a:off x="454660" y="6896100"/>
          <a:ext cx="42100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9351645"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1028700</xdr:colOff>
      <xdr:row>1</xdr:row>
      <xdr:rowOff>28575</xdr:rowOff>
    </xdr:from>
    <xdr:to xmlns:xdr="http://schemas.openxmlformats.org/drawingml/2006/spreadsheetDrawing">
      <xdr:col>12</xdr:col>
      <xdr:colOff>172085</xdr:colOff>
      <xdr:row>3</xdr:row>
      <xdr:rowOff>66675</xdr:rowOff>
    </xdr:to>
    <xdr:sp macro="" textlink="">
      <xdr:nvSpPr>
        <xdr:cNvPr id="7" name="年度ボックス"/>
        <xdr:cNvSpPr>
          <a:spLocks noChangeArrowheads="1"/>
        </xdr:cNvSpPr>
      </xdr:nvSpPr>
      <xdr:spPr>
        <a:xfrm>
          <a:off x="9799320"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1037590</xdr:colOff>
      <xdr:row>3</xdr:row>
      <xdr:rowOff>66675</xdr:rowOff>
    </xdr:to>
    <xdr:sp macro="" textlink="">
      <xdr:nvSpPr>
        <xdr:cNvPr id="8" name="団体名称ボックス"/>
        <xdr:cNvSpPr>
          <a:spLocks noChangeArrowheads="1"/>
        </xdr:cNvSpPr>
      </xdr:nvSpPr>
      <xdr:spPr>
        <a:xfrm>
          <a:off x="12514580"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岡山県笠岡市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915035</xdr:colOff>
      <xdr:row>4</xdr:row>
      <xdr:rowOff>199390</xdr:rowOff>
    </xdr:to>
    <xdr:sp macro="" textlink="">
      <xdr:nvSpPr>
        <xdr:cNvPr id="9" name="テキスト ボックス 6"/>
        <xdr:cNvSpPr txBox="1">
          <a:spLocks noChangeArrowheads="1"/>
        </xdr:cNvSpPr>
      </xdr:nvSpPr>
      <xdr:spPr>
        <a:xfrm>
          <a:off x="454660" y="657225"/>
          <a:ext cx="397573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923290</xdr:colOff>
      <xdr:row>42</xdr:row>
      <xdr:rowOff>275590</xdr:rowOff>
    </xdr:to>
    <xdr:sp macro="" textlink="" fLocksText="0">
      <xdr:nvSpPr>
        <xdr:cNvPr id="10" name="テキスト ボックス 9"/>
        <xdr:cNvSpPr txBox="1"/>
      </xdr:nvSpPr>
      <xdr:spPr>
        <a:xfrm>
          <a:off x="10399395"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令和6年度においては，全体で黒字額は前年度より増加している。</a:t>
          </a:r>
          <a:endParaRPr kumimoji="1" lang="en-US" altLang="ja-JP" sz="1400">
            <a:latin typeface="ＭＳ ゴシック"/>
            <a:ea typeface="ＭＳ ゴシック"/>
          </a:endParaRPr>
        </a:p>
        <a:p>
          <a:r>
            <a:rPr kumimoji="1" lang="ja-JP" altLang="en-US" sz="1400">
              <a:latin typeface="ＭＳ ゴシック"/>
              <a:ea typeface="ＭＳ ゴシック"/>
            </a:rPr>
            <a:t>　一般会計については，地方交付税や地方消費税交付金の増の結果，黒字額が増加している。</a:t>
          </a:r>
          <a:endParaRPr kumimoji="1" lang="en-US" altLang="ja-JP" sz="1400">
            <a:latin typeface="ＭＳ ゴシック"/>
            <a:ea typeface="ＭＳ ゴシック"/>
          </a:endParaRPr>
        </a:p>
        <a:p>
          <a:r>
            <a:rPr kumimoji="1" lang="ja-JP" altLang="en-US" sz="1400">
              <a:latin typeface="ＭＳ ゴシック"/>
              <a:ea typeface="ＭＳ ゴシック"/>
            </a:rPr>
            <a:t>　その他の会計については概ね前年度から増または同程度となっている。</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11" name="直線コネクタ 10"/>
        <xdr:cNvCxnSpPr/>
      </xdr:nvCxnSpPr>
      <xdr:spPr>
        <a:xfrm>
          <a:off x="454660" y="6896100"/>
          <a:ext cx="42100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130810</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585470"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585470"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585470"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585470"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585470"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585470"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585470"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585470"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585470"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585470"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863028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838200</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9794240" y="190500"/>
          <a:ext cx="222504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2409805" y="190500"/>
          <a:ext cx="335280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岡山県笠岡市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54660" y="7591425"/>
          <a:ext cx="670687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101850"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101850"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101850"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101850"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101850"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101850"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101850"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101850"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101850"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263775"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199390</xdr:colOff>
      <xdr:row>53</xdr:row>
      <xdr:rowOff>9525</xdr:rowOff>
    </xdr:to>
    <xdr:sp macro="" textlink="">
      <xdr:nvSpPr>
        <xdr:cNvPr id="16" name="Rectangle 87"/>
        <xdr:cNvSpPr>
          <a:spLocks noChangeArrowheads="1"/>
        </xdr:cNvSpPr>
      </xdr:nvSpPr>
      <xdr:spPr>
        <a:xfrm>
          <a:off x="11800205" y="7600315"/>
          <a:ext cx="397129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1800205" y="7591425"/>
          <a:ext cx="79438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30683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56515</xdr:colOff>
      <xdr:row>52</xdr:row>
      <xdr:rowOff>227965</xdr:rowOff>
    </xdr:to>
    <xdr:sp macro="" textlink="" fLocksText="0">
      <xdr:nvSpPr>
        <xdr:cNvPr id="20" name="テキスト ボックス 19"/>
        <xdr:cNvSpPr txBox="1"/>
      </xdr:nvSpPr>
      <xdr:spPr>
        <a:xfrm>
          <a:off x="11924030" y="7934325"/>
          <a:ext cx="370459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一般会計における公債費や元利償還の繰出基準に基づく公営企業への繰入金，一部事務組合の地方債償還に対する負担金等がそろって減少したことで，比率の分子は減少した。</a:t>
          </a:r>
        </a:p>
        <a:p>
          <a:r>
            <a:rPr kumimoji="1" lang="ja-JP" altLang="en-US" sz="1400">
              <a:latin typeface="ＭＳ ゴシック"/>
              <a:ea typeface="ＭＳ ゴシック"/>
            </a:rPr>
            <a:t>　今後も公営企業への繰入金や一部事務組合への負担金が減少することで，一時的に比率が下がる見込みではあるが，ごみ焼却場建設への負担金に対する市債の償還が本格化する令和10年度以降は比率が再び上昇傾向となる見込みとなっているため，ハード事業の実施について慎重に検討していく必要がある。</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54660" y="12411075"/>
          <a:ext cx="670687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227330</xdr:colOff>
      <xdr:row>59</xdr:row>
      <xdr:rowOff>382905</xdr:rowOff>
    </xdr:to>
    <xdr:sp macro="" textlink="">
      <xdr:nvSpPr>
        <xdr:cNvPr id="22" name="Rectangle 87"/>
        <xdr:cNvSpPr>
          <a:spLocks noChangeArrowheads="1"/>
        </xdr:cNvSpPr>
      </xdr:nvSpPr>
      <xdr:spPr>
        <a:xfrm>
          <a:off x="11800205" y="12420600"/>
          <a:ext cx="399923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1824970" y="12411075"/>
          <a:ext cx="72326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1905615" y="12630785"/>
          <a:ext cx="37915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714375</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133985</xdr:colOff>
      <xdr:row>53</xdr:row>
      <xdr:rowOff>9525</xdr:rowOff>
    </xdr:to>
    <xdr:sp macro="" textlink="">
      <xdr:nvSpPr>
        <xdr:cNvPr id="3" name="正方形/長方形 3"/>
        <xdr:cNvSpPr>
          <a:spLocks noChangeArrowheads="1"/>
        </xdr:cNvSpPr>
      </xdr:nvSpPr>
      <xdr:spPr>
        <a:xfrm>
          <a:off x="11713210" y="7572375"/>
          <a:ext cx="418846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335280</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1772265" y="7604125"/>
          <a:ext cx="223774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348865"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348865"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348865"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348865"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348865"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348865"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348865"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348865"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348865"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348865"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348865"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191135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378075" y="12334875"/>
          <a:ext cx="47561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523240</xdr:colOff>
      <xdr:row>52</xdr:row>
      <xdr:rowOff>257175</xdr:rowOff>
    </xdr:to>
    <xdr:sp macro="" textlink="">
      <xdr:nvSpPr>
        <xdr:cNvPr id="17" name="Oval 182"/>
        <xdr:cNvSpPr>
          <a:spLocks noChangeArrowheads="1"/>
        </xdr:cNvSpPr>
      </xdr:nvSpPr>
      <xdr:spPr>
        <a:xfrm>
          <a:off x="2529840" y="12249150"/>
          <a:ext cx="180340"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398145</xdr:colOff>
      <xdr:row>4</xdr:row>
      <xdr:rowOff>21590</xdr:rowOff>
    </xdr:to>
    <xdr:sp macro="" textlink="">
      <xdr:nvSpPr>
        <xdr:cNvPr id="18" name="表題ボックス"/>
        <xdr:cNvSpPr>
          <a:spLocks noChangeArrowheads="1"/>
        </xdr:cNvSpPr>
      </xdr:nvSpPr>
      <xdr:spPr>
        <a:xfrm>
          <a:off x="138430" y="138430"/>
          <a:ext cx="833056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589915</xdr:colOff>
      <xdr:row>1</xdr:row>
      <xdr:rowOff>47625</xdr:rowOff>
    </xdr:from>
    <xdr:to xmlns:xdr="http://schemas.openxmlformats.org/drawingml/2006/spreadsheetDrawing">
      <xdr:col>13</xdr:col>
      <xdr:colOff>629285</xdr:colOff>
      <xdr:row>3</xdr:row>
      <xdr:rowOff>123825</xdr:rowOff>
    </xdr:to>
    <xdr:sp macro="" textlink="">
      <xdr:nvSpPr>
        <xdr:cNvPr id="19" name="年度ボックス"/>
        <xdr:cNvSpPr>
          <a:spLocks noChangeArrowheads="1"/>
        </xdr:cNvSpPr>
      </xdr:nvSpPr>
      <xdr:spPr>
        <a:xfrm>
          <a:off x="978281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172085</xdr:colOff>
      <xdr:row>1</xdr:row>
      <xdr:rowOff>47625</xdr:rowOff>
    </xdr:from>
    <xdr:to xmlns:xdr="http://schemas.openxmlformats.org/drawingml/2006/spreadsheetDrawing">
      <xdr:col>18</xdr:col>
      <xdr:colOff>133985</xdr:colOff>
      <xdr:row>3</xdr:row>
      <xdr:rowOff>123825</xdr:rowOff>
    </xdr:to>
    <xdr:sp macro="" textlink="">
      <xdr:nvSpPr>
        <xdr:cNvPr id="20" name="団体名称ボックス"/>
        <xdr:cNvSpPr>
          <a:spLocks noChangeArrowheads="1"/>
        </xdr:cNvSpPr>
      </xdr:nvSpPr>
      <xdr:spPr>
        <a:xfrm>
          <a:off x="12475210" y="238125"/>
          <a:ext cx="3426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岡山県笠岡市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54660" y="7591425"/>
          <a:ext cx="5372100"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865505</xdr:colOff>
      <xdr:row>5</xdr:row>
      <xdr:rowOff>133985</xdr:rowOff>
    </xdr:to>
    <xdr:sp macro="" textlink="">
      <xdr:nvSpPr>
        <xdr:cNvPr id="22" name="テキスト ボックス 6"/>
        <xdr:cNvSpPr txBox="1">
          <a:spLocks noChangeArrowheads="1"/>
        </xdr:cNvSpPr>
      </xdr:nvSpPr>
      <xdr:spPr>
        <a:xfrm>
          <a:off x="568960" y="705485"/>
          <a:ext cx="161734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391160</xdr:colOff>
      <xdr:row>40</xdr:row>
      <xdr:rowOff>19050</xdr:rowOff>
    </xdr:from>
    <xdr:to xmlns:xdr="http://schemas.openxmlformats.org/drawingml/2006/spreadsheetDrawing">
      <xdr:col>18</xdr:col>
      <xdr:colOff>19685</xdr:colOff>
      <xdr:row>52</xdr:row>
      <xdr:rowOff>247650</xdr:rowOff>
    </xdr:to>
    <xdr:sp macro="" textlink="" fLocksText="0">
      <xdr:nvSpPr>
        <xdr:cNvPr id="23" name="テキスト ボックス 22"/>
        <xdr:cNvSpPr txBox="1"/>
      </xdr:nvSpPr>
      <xdr:spPr>
        <a:xfrm>
          <a:off x="11828145" y="7962900"/>
          <a:ext cx="395922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下水道事業を主とする公営企業債等繰入見込額及び組合負担等見込額は減少しているものの，認定こども園整備事業等の大規模ハード事業の実施や一部事務組合でのごみ焼却場建設への負担金により一般会計の地方債残高が大幅に増加していることに加え，充当可能基金が減少しているため，分子については大幅に増加した。</a:t>
          </a:r>
        </a:p>
        <a:p>
          <a:r>
            <a:rPr kumimoji="1" lang="ja-JP" altLang="en-US" sz="1400">
              <a:latin typeface="ＭＳ ゴシック"/>
              <a:ea typeface="ＭＳ ゴシック"/>
            </a:rPr>
            <a:t>　今後もごみ焼却場建設の負担金等により多額の市債借入れが見込まれるため，比率が大幅に上昇することのないように，ハード事業の実施について検討していく必要がある。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13970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199390</xdr:colOff>
      <xdr:row>54</xdr:row>
      <xdr:rowOff>104775</xdr:rowOff>
    </xdr:from>
    <xdr:to xmlns:xdr="http://schemas.openxmlformats.org/drawingml/2006/spreadsheetDrawing">
      <xdr:col>1</xdr:col>
      <xdr:colOff>894715</xdr:colOff>
      <xdr:row>54</xdr:row>
      <xdr:rowOff>523240</xdr:rowOff>
    </xdr:to>
    <xdr:sp macro="" textlink="">
      <xdr:nvSpPr>
        <xdr:cNvPr id="3" name="Rectangle 2"/>
        <xdr:cNvSpPr>
          <a:spLocks noChangeArrowheads="1"/>
        </xdr:cNvSpPr>
      </xdr:nvSpPr>
      <xdr:spPr>
        <a:xfrm>
          <a:off x="76644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199390</xdr:colOff>
      <xdr:row>56</xdr:row>
      <xdr:rowOff>114300</xdr:rowOff>
    </xdr:from>
    <xdr:to xmlns:xdr="http://schemas.openxmlformats.org/drawingml/2006/spreadsheetDrawing">
      <xdr:col>1</xdr:col>
      <xdr:colOff>894715</xdr:colOff>
      <xdr:row>56</xdr:row>
      <xdr:rowOff>525145</xdr:rowOff>
    </xdr:to>
    <xdr:sp macro="" textlink="">
      <xdr:nvSpPr>
        <xdr:cNvPr id="4" name="Rectangle 3"/>
        <xdr:cNvSpPr>
          <a:spLocks noChangeArrowheads="1"/>
        </xdr:cNvSpPr>
      </xdr:nvSpPr>
      <xdr:spPr>
        <a:xfrm>
          <a:off x="76644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2100560"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567055" y="11934825"/>
          <a:ext cx="652653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339725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2426315"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6214090"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岡山県笠岡市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1010920</xdr:colOff>
      <xdr:row>6</xdr:row>
      <xdr:rowOff>185420</xdr:rowOff>
    </xdr:to>
    <xdr:sp macro="" textlink="">
      <xdr:nvSpPr>
        <xdr:cNvPr id="9" name="テキスト ボックス 6"/>
        <xdr:cNvSpPr txBox="1">
          <a:spLocks noChangeArrowheads="1"/>
        </xdr:cNvSpPr>
      </xdr:nvSpPr>
      <xdr:spPr>
        <a:xfrm>
          <a:off x="533400" y="957580"/>
          <a:ext cx="216662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199390</xdr:colOff>
      <xdr:row>55</xdr:row>
      <xdr:rowOff>114935</xdr:rowOff>
    </xdr:from>
    <xdr:to xmlns:xdr="http://schemas.openxmlformats.org/drawingml/2006/spreadsheetDrawing">
      <xdr:col>1</xdr:col>
      <xdr:colOff>894715</xdr:colOff>
      <xdr:row>55</xdr:row>
      <xdr:rowOff>523240</xdr:rowOff>
    </xdr:to>
    <xdr:sp macro="" textlink="">
      <xdr:nvSpPr>
        <xdr:cNvPr id="10" name="Rectangle 3"/>
        <xdr:cNvSpPr>
          <a:spLocks noChangeArrowheads="1"/>
        </xdr:cNvSpPr>
      </xdr:nvSpPr>
      <xdr:spPr>
        <a:xfrm>
          <a:off x="76644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339725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2426315" y="806450"/>
          <a:ext cx="1044067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2426315"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近年の物価高騰の影響や人件費の上昇</a:t>
          </a:r>
          <a:r>
            <a:rPr kumimoji="1" lang="ja-JP" altLang="ja-JP" sz="1300">
              <a:solidFill>
                <a:schemeClr val="dk1"/>
              </a:solidFill>
              <a:effectLst/>
              <a:latin typeface="ＭＳ ゴシック"/>
              <a:ea typeface="ＭＳ ゴシック"/>
              <a:cs typeface="+mn-cs"/>
            </a:rPr>
            <a:t>等</a:t>
          </a:r>
          <a:r>
            <a:rPr kumimoji="1" lang="ja-JP" altLang="en-US" sz="1300">
              <a:solidFill>
                <a:schemeClr val="dk1"/>
              </a:solidFill>
              <a:effectLst/>
              <a:latin typeface="ＭＳ ゴシック"/>
              <a:ea typeface="ＭＳ ゴシック"/>
              <a:cs typeface="+mn-cs"/>
            </a:rPr>
            <a:t>の影響で財政調整基金が減少し，基金残高は409百万円の減となった。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令和6年度末に策定した「財政健全化プラン」に掲げた歳入確保・歳出削減等の取組を着実に実行することで，目標額である20億円への積み増しを目指す。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xdr:row>
      <xdr:rowOff>73025</xdr:rowOff>
    </xdr:from>
    <xdr:to xmlns:xdr="http://schemas.openxmlformats.org/drawingml/2006/spreadsheetDrawing">
      <xdr:col>8</xdr:col>
      <xdr:colOff>1680210</xdr:colOff>
      <xdr:row>6</xdr:row>
      <xdr:rowOff>7620</xdr:rowOff>
    </xdr:to>
    <xdr:sp macro="" textlink="">
      <xdr:nvSpPr>
        <xdr:cNvPr id="13" name="Rectangle 7"/>
        <xdr:cNvSpPr>
          <a:spLocks noChangeArrowheads="1"/>
        </xdr:cNvSpPr>
      </xdr:nvSpPr>
      <xdr:spPr>
        <a:xfrm>
          <a:off x="1251013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339725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2426315" y="12463145"/>
          <a:ext cx="1044067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2426315"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ふるさと笠岡思民基金　：寄附金を財源として寄附者の思いを具体的に事業に生かし，笠岡市の活力ある福祉都市実現に</a:t>
          </a:r>
        </a:p>
        <a:p>
          <a:r>
            <a:rPr kumimoji="1" lang="ja-JP" altLang="en-US" sz="1300">
              <a:solidFill>
                <a:schemeClr val="dk1"/>
              </a:solidFill>
              <a:effectLst/>
              <a:latin typeface="ＭＳ ゴシック"/>
              <a:ea typeface="ＭＳ ゴシック"/>
              <a:cs typeface="+mn-cs"/>
            </a:rPr>
            <a:t>　　　　　　　　　　　　資することを目的とする。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こども教育振興基金　　：学校等の教育活動の充実を図る。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公共施設整備費引当基金：公共施設の長寿命化や更新を計画的に行うことを目的とする。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退職手当準備基金　　　：退職手当の平準化を図る。</a:t>
          </a:r>
        </a:p>
        <a:p>
          <a:r>
            <a:rPr kumimoji="1" lang="ja-JP" altLang="en-US" sz="1300">
              <a:solidFill>
                <a:schemeClr val="dk1"/>
              </a:solidFill>
              <a:effectLst/>
              <a:latin typeface="ＭＳ ゴシック"/>
              <a:ea typeface="ＭＳ ゴシック"/>
              <a:cs typeface="+mn-cs"/>
            </a:rPr>
            <a:t>　藤井育英会奨学基金　　：基金を原資として奨学資金給付事業を行う。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ふるさと納税による寄附額が増加したことにより，ふるさと笠岡思民基金が98百万円増加した。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退職手当準備基金については，退職手当の支払いにおいて基準より事業費が多かったことにより，136百万円を</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取り崩したため，残高は減少した。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その結果，その他特定目的基金の残高は43百万円減少した。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ふるさと納税の推進により思民基金の増額に努めるとともに，将来の庁舎等の建替えに備え公共施設整備費引当基金への</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積立も継続して行っていく。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54</xdr:row>
      <xdr:rowOff>256540</xdr:rowOff>
    </xdr:from>
    <xdr:to xmlns:xdr="http://schemas.openxmlformats.org/drawingml/2006/spreadsheetDrawing">
      <xdr:col>9</xdr:col>
      <xdr:colOff>951865</xdr:colOff>
      <xdr:row>54</xdr:row>
      <xdr:rowOff>585470</xdr:rowOff>
    </xdr:to>
    <xdr:sp macro="" textlink="">
      <xdr:nvSpPr>
        <xdr:cNvPr id="16" name="Rectangle 7"/>
        <xdr:cNvSpPr>
          <a:spLocks noChangeArrowheads="1"/>
        </xdr:cNvSpPr>
      </xdr:nvSpPr>
      <xdr:spPr>
        <a:xfrm>
          <a:off x="12510135"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339725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2426315" y="5278755"/>
          <a:ext cx="1044067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2426315"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近年の物価高騰の影響や人件費の上昇</a:t>
          </a:r>
          <a:r>
            <a:rPr kumimoji="1" lang="ja-JP" altLang="ja-JP" sz="1300">
              <a:solidFill>
                <a:schemeClr val="dk1"/>
              </a:solidFill>
              <a:effectLst/>
              <a:latin typeface="ＭＳ ゴシック"/>
              <a:ea typeface="ＭＳ ゴシック"/>
              <a:cs typeface="+mn-cs"/>
            </a:rPr>
            <a:t>等</a:t>
          </a:r>
          <a:r>
            <a:rPr kumimoji="1" lang="ja-JP" altLang="en-US" sz="1300">
              <a:solidFill>
                <a:schemeClr val="dk1"/>
              </a:solidFill>
              <a:effectLst/>
              <a:latin typeface="ＭＳ ゴシック"/>
              <a:ea typeface="ＭＳ ゴシック"/>
              <a:cs typeface="+mn-cs"/>
            </a:rPr>
            <a:t>の影響で決算剰余等の積立額を取り崩し額が上回り，残高は422百万円減少した。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令和6年度末に策定した「財政健全化プラン」に掲げた歳入確保・歳出削減等の取組を着実に実行することで，目標額である20億円への積み増しを目指す。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25</xdr:row>
      <xdr:rowOff>133985</xdr:rowOff>
    </xdr:from>
    <xdr:to xmlns:xdr="http://schemas.openxmlformats.org/drawingml/2006/spreadsheetDrawing">
      <xdr:col>9</xdr:col>
      <xdr:colOff>489585</xdr:colOff>
      <xdr:row>27</xdr:row>
      <xdr:rowOff>56515</xdr:rowOff>
    </xdr:to>
    <xdr:sp macro="" textlink="">
      <xdr:nvSpPr>
        <xdr:cNvPr id="19" name="Rectangle 7"/>
        <xdr:cNvSpPr>
          <a:spLocks noChangeArrowheads="1"/>
        </xdr:cNvSpPr>
      </xdr:nvSpPr>
      <xdr:spPr>
        <a:xfrm>
          <a:off x="12510135"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339725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2426315" y="8876665"/>
          <a:ext cx="1044067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2426315"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令和7年度及び令和8年度における臨時財政対策債の元利償還金の一部を償還するための財源が普通交付税で措置されたことに伴い81百万円を積み立てたため，増加した。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臨時財政対策債の償還のために措置された普通交付税の積立分については，当該臨時財政対策債の償還に合わせて基金の取り崩しを行う。</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42</xdr:row>
      <xdr:rowOff>168275</xdr:rowOff>
    </xdr:from>
    <xdr:to xmlns:xdr="http://schemas.openxmlformats.org/drawingml/2006/spreadsheetDrawing">
      <xdr:col>8</xdr:col>
      <xdr:colOff>1678305</xdr:colOff>
      <xdr:row>44</xdr:row>
      <xdr:rowOff>91440</xdr:rowOff>
    </xdr:to>
    <xdr:sp macro="" textlink="">
      <xdr:nvSpPr>
        <xdr:cNvPr id="22" name="Rectangle 7"/>
        <xdr:cNvSpPr>
          <a:spLocks noChangeArrowheads="1"/>
        </xdr:cNvSpPr>
      </xdr:nvSpPr>
      <xdr:spPr>
        <a:xfrm>
          <a:off x="12510135"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46990</xdr:rowOff>
    </xdr:from>
    <xdr:to xmlns:xdr="http://schemas.openxmlformats.org/drawingml/2006/spreadsheetDrawing">
      <xdr:col>37</xdr:col>
      <xdr:colOff>57150</xdr:colOff>
      <xdr:row>60</xdr:row>
      <xdr:rowOff>116840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135255</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171450</xdr:colOff>
      <xdr:row>1</xdr:row>
      <xdr:rowOff>156210</xdr:rowOff>
    </xdr:to>
    <xdr:sp macro="" textlink="">
      <xdr:nvSpPr>
        <xdr:cNvPr id="4" name="正方形/長方形 3"/>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171450</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岡山県笠岡市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436880</xdr:colOff>
      <xdr:row>2</xdr:row>
      <xdr:rowOff>22860</xdr:rowOff>
    </xdr:from>
    <xdr:to xmlns:xdr="http://schemas.openxmlformats.org/drawingml/2006/spreadsheetDrawing">
      <xdr:col>53</xdr:col>
      <xdr:colOff>171450</xdr:colOff>
      <xdr:row>11</xdr:row>
      <xdr:rowOff>102870</xdr:rowOff>
    </xdr:to>
    <xdr:sp macro="" textlink="">
      <xdr:nvSpPr>
        <xdr:cNvPr id="11" name="正方形/長方形 10"/>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171450</xdr:colOff>
      <xdr:row>11</xdr:row>
      <xdr:rowOff>71755</xdr:rowOff>
    </xdr:to>
    <xdr:sp macro="" textlink="">
      <xdr:nvSpPr>
        <xdr:cNvPr id="12" name="正方形/長方形 11"/>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71755</xdr:rowOff>
    </xdr:to>
    <xdr:sp macro="" textlink="">
      <xdr:nvSpPr>
        <xdr:cNvPr id="13" name="正方形/長方形 12"/>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44,030
43,058
136.07
26,762,588
26,249,132
482,156
13,739,965
28,776,540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71755</xdr:rowOff>
    </xdr:to>
    <xdr:sp macro="" textlink="">
      <xdr:nvSpPr>
        <xdr:cNvPr id="14" name="正方形/長方形 13"/>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171450</xdr:colOff>
      <xdr:row>7</xdr:row>
      <xdr:rowOff>3175</xdr:rowOff>
    </xdr:to>
    <xdr:sp macro="" textlink="">
      <xdr:nvSpPr>
        <xdr:cNvPr id="16" name="正方形/長方形 15"/>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57.6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127635</xdr:rowOff>
    </xdr:to>
    <xdr:sp macro="" textlink="">
      <xdr:nvSpPr>
        <xdr:cNvPr id="18" name="正方形/長方形 17"/>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171450</xdr:colOff>
      <xdr:row>9</xdr:row>
      <xdr:rowOff>127635</xdr:rowOff>
    </xdr:to>
    <xdr:sp macro="" textlink="">
      <xdr:nvSpPr>
        <xdr:cNvPr id="19" name="正方形/長方形 18"/>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108585</xdr:rowOff>
    </xdr:to>
    <xdr:sp macro="" textlink="">
      <xdr:nvSpPr>
        <xdr:cNvPr id="20" name="角丸四角形 19"/>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171450</xdr:colOff>
      <xdr:row>2</xdr:row>
      <xdr:rowOff>86360</xdr:rowOff>
    </xdr:from>
    <xdr:to xmlns:xdr="http://schemas.openxmlformats.org/drawingml/2006/spreadsheetDrawing">
      <xdr:col>64</xdr:col>
      <xdr:colOff>171450</xdr:colOff>
      <xdr:row>3</xdr:row>
      <xdr:rowOff>15875</xdr:rowOff>
    </xdr:to>
    <xdr:sp macro="" textlink="">
      <xdr:nvSpPr>
        <xdr:cNvPr id="21" name="正方形/長方形 20"/>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171450</xdr:colOff>
      <xdr:row>3</xdr:row>
      <xdr:rowOff>28575</xdr:rowOff>
    </xdr:from>
    <xdr:to xmlns:xdr="http://schemas.openxmlformats.org/drawingml/2006/spreadsheetDrawing">
      <xdr:col>64</xdr:col>
      <xdr:colOff>171450</xdr:colOff>
      <xdr:row>6</xdr:row>
      <xdr:rowOff>34290</xdr:rowOff>
    </xdr:to>
    <xdr:sp macro="" textlink="">
      <xdr:nvSpPr>
        <xdr:cNvPr id="22" name="正方形/長方形 21"/>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171450</xdr:colOff>
      <xdr:row>5</xdr:row>
      <xdr:rowOff>28575</xdr:rowOff>
    </xdr:from>
    <xdr:to xmlns:xdr="http://schemas.openxmlformats.org/drawingml/2006/spreadsheetDrawing">
      <xdr:col>65</xdr:col>
      <xdr:colOff>117475</xdr:colOff>
      <xdr:row>8</xdr:row>
      <xdr:rowOff>158750</xdr:rowOff>
    </xdr:to>
    <xdr:sp macro="" textlink="">
      <xdr:nvSpPr>
        <xdr:cNvPr id="23" name="正方形/長方形 22"/>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114935</xdr:rowOff>
    </xdr:from>
    <xdr:to xmlns:xdr="http://schemas.openxmlformats.org/drawingml/2006/spreadsheetDrawing">
      <xdr:col>57</xdr:col>
      <xdr:colOff>158750</xdr:colOff>
      <xdr:row>4</xdr:row>
      <xdr:rowOff>46990</xdr:rowOff>
    </xdr:to>
    <xdr:sp macro="" textlink="">
      <xdr:nvSpPr>
        <xdr:cNvPr id="26" name="フローチャート: 判断 25"/>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164465</xdr:rowOff>
    </xdr:to>
    <xdr:cxnSp macro="">
      <xdr:nvCxnSpPr>
        <xdr:cNvPr id="27" name="直線コネクタ 26"/>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28" name="直線コネクタ 27"/>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93345</xdr:rowOff>
    </xdr:from>
    <xdr:to xmlns:xdr="http://schemas.openxmlformats.org/drawingml/2006/spreadsheetDrawing">
      <xdr:col>57</xdr:col>
      <xdr:colOff>101600</xdr:colOff>
      <xdr:row>7</xdr:row>
      <xdr:rowOff>61595</xdr:rowOff>
    </xdr:to>
    <xdr:cxnSp macro="">
      <xdr:nvCxnSpPr>
        <xdr:cNvPr id="29" name="直線コネクタ 28"/>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64770</xdr:rowOff>
    </xdr:from>
    <xdr:to xmlns:xdr="http://schemas.openxmlformats.org/drawingml/2006/spreadsheetDrawing">
      <xdr:col>58</xdr:col>
      <xdr:colOff>3175</xdr:colOff>
      <xdr:row>7</xdr:row>
      <xdr:rowOff>64770</xdr:rowOff>
    </xdr:to>
    <xdr:cxnSp macro="">
      <xdr:nvCxnSpPr>
        <xdr:cNvPr id="30" name="直線コネクタ 29"/>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34290</xdr:rowOff>
    </xdr:from>
    <xdr:ext cx="8894445" cy="251460"/>
    <xdr:sp macro="" textlink="">
      <xdr:nvSpPr>
        <xdr:cNvPr id="31" name="テキスト ボックス 30"/>
        <xdr:cNvSpPr txBox="1"/>
      </xdr:nvSpPr>
      <xdr:spPr>
        <a:xfrm>
          <a:off x="419100" y="2733675"/>
          <a:ext cx="88944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102870</xdr:rowOff>
    </xdr:from>
    <xdr:ext cx="6044565" cy="251460"/>
    <xdr:sp macro="" textlink="">
      <xdr:nvSpPr>
        <xdr:cNvPr id="32" name="テキスト ボックス 31"/>
        <xdr:cNvSpPr txBox="1"/>
      </xdr:nvSpPr>
      <xdr:spPr>
        <a:xfrm>
          <a:off x="419100" y="2969895"/>
          <a:ext cx="6044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29600" cy="253365"/>
    <xdr:sp macro="" textlink="">
      <xdr:nvSpPr>
        <xdr:cNvPr id="33" name="テキスト ボックス 32"/>
        <xdr:cNvSpPr txBox="1"/>
      </xdr:nvSpPr>
      <xdr:spPr>
        <a:xfrm>
          <a:off x="419100" y="3205480"/>
          <a:ext cx="8229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71755</xdr:rowOff>
    </xdr:from>
    <xdr:ext cx="4431665" cy="251460"/>
    <xdr:sp macro="" textlink="">
      <xdr:nvSpPr>
        <xdr:cNvPr id="34" name="テキスト ボックス 33"/>
        <xdr:cNvSpPr txBox="1"/>
      </xdr:nvSpPr>
      <xdr:spPr>
        <a:xfrm>
          <a:off x="419100" y="3441700"/>
          <a:ext cx="4431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140335</xdr:rowOff>
    </xdr:from>
    <xdr:ext cx="182880" cy="251460"/>
    <xdr:sp macro="" textlink="">
      <xdr:nvSpPr>
        <xdr:cNvPr id="35" name="テキスト ボックス 34"/>
        <xdr:cNvSpPr txBox="1"/>
      </xdr:nvSpPr>
      <xdr:spPr>
        <a:xfrm>
          <a:off x="419100" y="3677920"/>
          <a:ext cx="1828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macro="" textlink="">
      <xdr:nvSpPr>
        <xdr:cNvPr id="36" name="正方形/長方形 35"/>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79375</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62865</xdr:rowOff>
    </xdr:from>
    <xdr:to xmlns:xdr="http://schemas.openxmlformats.org/drawingml/2006/spreadsheetDrawing">
      <xdr:col>23</xdr:col>
      <xdr:colOff>5080</xdr:colOff>
      <xdr:row>24</xdr:row>
      <xdr:rowOff>29845</xdr:rowOff>
    </xdr:to>
    <xdr:sp macro="" textlink="">
      <xdr:nvSpPr>
        <xdr:cNvPr id="38" name="正方形/長方形 37"/>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[ 74.3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90170</xdr:rowOff>
    </xdr:to>
    <xdr:sp macro="" textlink="">
      <xdr:nvSpPr>
        <xdr:cNvPr id="39" name="正方形/長方形 38"/>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108585</xdr:rowOff>
    </xdr:to>
    <xdr:sp macro="" textlink="">
      <xdr:nvSpPr>
        <xdr:cNvPr id="40" name="正方形/長方形 39"/>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90170</xdr:rowOff>
    </xdr:to>
    <xdr:sp macro="" textlink="">
      <xdr:nvSpPr>
        <xdr:cNvPr id="41" name="正方形/長方形 40"/>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108585</xdr:rowOff>
    </xdr:to>
    <xdr:sp macro="" textlink="">
      <xdr:nvSpPr>
        <xdr:cNvPr id="42" name="正方形/長方形 41"/>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90170</xdr:rowOff>
    </xdr:to>
    <xdr:sp macro="" textlink="">
      <xdr:nvSpPr>
        <xdr:cNvPr id="43" name="正方形/長方形 42"/>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108585</xdr:rowOff>
    </xdr:to>
    <xdr:sp macro="" textlink="">
      <xdr:nvSpPr>
        <xdr:cNvPr id="44" name="正方形/長方形 43"/>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45" name="正方形/長方形 44"/>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64770</xdr:rowOff>
    </xdr:from>
    <xdr:to xmlns:xdr="http://schemas.openxmlformats.org/drawingml/2006/spreadsheetDrawing">
      <xdr:col>53</xdr:col>
      <xdr:colOff>149225</xdr:colOff>
      <xdr:row>36</xdr:row>
      <xdr:rowOff>164465</xdr:rowOff>
    </xdr:to>
    <xdr:sp macro="" textlink="">
      <xdr:nvSpPr>
        <xdr:cNvPr id="46" name="正方形/長方形 45"/>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127635</xdr:rowOff>
    </xdr:from>
    <xdr:to xmlns:xdr="http://schemas.openxmlformats.org/drawingml/2006/spreadsheetDrawing">
      <xdr:col>52</xdr:col>
      <xdr:colOff>149225</xdr:colOff>
      <xdr:row>26</xdr:row>
      <xdr:rowOff>40005</xdr:rowOff>
    </xdr:to>
    <xdr:sp macro="" textlink="">
      <xdr:nvSpPr>
        <xdr:cNvPr id="47" name="正方形/長方形 46"/>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77470</xdr:rowOff>
    </xdr:to>
    <xdr:sp macro="" textlink="" fLocksText="0">
      <xdr:nvSpPr>
        <xdr:cNvPr id="48" name="テキスト ボックス 47"/>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74.3％と、前年度（73.4％）から0.9ポイント上昇しており、類似団体内平均値（68.1％）を6.2ポイント上回っている。保有する公共施設・インフラ資産全体の老朽化が進行していることから，比率は上昇が続いている。</a:t>
          </a:r>
          <a:endParaRPr kumimoji="1" lang="ja-JP" altLang="en-US" sz="1100">
            <a:latin typeface="ＭＳ Ｐゴシック"/>
            <a:ea typeface="ＭＳ Ｐゴシック"/>
          </a:endParaRPr>
        </a:p>
        <a:p>
          <a:r>
            <a:rPr kumimoji="1" lang="ja-JP" altLang="en-US" sz="1100">
              <a:latin typeface="ＭＳ Ｐゴシック"/>
              <a:ea typeface="ＭＳ Ｐゴシック"/>
            </a:rPr>
            <a:t>　今後，公共施設等総合管理計画及び各施設の個別施設計画に基づき，長寿命化・集約化・複合化を計画的に推進するとともに，更新費用の平準化を図りながら財政負担の軽減に努めていく。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171450</xdr:colOff>
      <xdr:row>23</xdr:row>
      <xdr:rowOff>46990</xdr:rowOff>
    </xdr:from>
    <xdr:ext cx="349885" cy="218440"/>
    <xdr:sp macro="" textlink="">
      <xdr:nvSpPr>
        <xdr:cNvPr id="49" name="テキスト ボックス 48"/>
        <xdr:cNvSpPr txBox="1"/>
      </xdr:nvSpPr>
      <xdr:spPr>
        <a:xfrm>
          <a:off x="1122680" y="4693285"/>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164465</xdr:rowOff>
    </xdr:from>
    <xdr:to xmlns:xdr="http://schemas.openxmlformats.org/drawingml/2006/spreadsheetDrawing">
      <xdr:col>27</xdr:col>
      <xdr:colOff>73025</xdr:colOff>
      <xdr:row>36</xdr:row>
      <xdr:rowOff>164465</xdr:rowOff>
    </xdr:to>
    <xdr:cxnSp macro="">
      <xdr:nvCxnSpPr>
        <xdr:cNvPr id="50" name="直線コネクタ 49"/>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73025</xdr:rowOff>
    </xdr:from>
    <xdr:ext cx="408940" cy="219075"/>
    <xdr:sp macro="" textlink="">
      <xdr:nvSpPr>
        <xdr:cNvPr id="51" name="テキスト ボックス 50"/>
        <xdr:cNvSpPr txBox="1"/>
      </xdr:nvSpPr>
      <xdr:spPr>
        <a:xfrm>
          <a:off x="727710" y="6898640"/>
          <a:ext cx="4089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30480</xdr:rowOff>
    </xdr:from>
    <xdr:to xmlns:xdr="http://schemas.openxmlformats.org/drawingml/2006/spreadsheetDrawing">
      <xdr:col>27</xdr:col>
      <xdr:colOff>73025</xdr:colOff>
      <xdr:row>35</xdr:row>
      <xdr:rowOff>30480</xdr:rowOff>
    </xdr:to>
    <xdr:cxnSp macro="">
      <xdr:nvCxnSpPr>
        <xdr:cNvPr id="52" name="直線コネクタ 51"/>
        <xdr:cNvCxnSpPr/>
      </xdr:nvCxnSpPr>
      <xdr:spPr>
        <a:xfrm>
          <a:off x="1144905" y="66884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106680</xdr:rowOff>
    </xdr:from>
    <xdr:ext cx="357505" cy="219710"/>
    <xdr:sp macro="" textlink="">
      <xdr:nvSpPr>
        <xdr:cNvPr id="53" name="テキスト ボックス 52"/>
        <xdr:cNvSpPr txBox="1"/>
      </xdr:nvSpPr>
      <xdr:spPr>
        <a:xfrm>
          <a:off x="779145" y="6597015"/>
          <a:ext cx="3575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64135</xdr:rowOff>
    </xdr:from>
    <xdr:to xmlns:xdr="http://schemas.openxmlformats.org/drawingml/2006/spreadsheetDrawing">
      <xdr:col>27</xdr:col>
      <xdr:colOff>73025</xdr:colOff>
      <xdr:row>33</xdr:row>
      <xdr:rowOff>64135</xdr:rowOff>
    </xdr:to>
    <xdr:cxnSp macro="">
      <xdr:nvCxnSpPr>
        <xdr:cNvPr id="54" name="直線コネクタ 53"/>
        <xdr:cNvCxnSpPr/>
      </xdr:nvCxnSpPr>
      <xdr:spPr>
        <a:xfrm>
          <a:off x="1144905" y="63868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140335</xdr:rowOff>
    </xdr:from>
    <xdr:ext cx="357505" cy="218440"/>
    <xdr:sp macro="" textlink="">
      <xdr:nvSpPr>
        <xdr:cNvPr id="55" name="テキスト ボックス 54"/>
        <xdr:cNvSpPr txBox="1"/>
      </xdr:nvSpPr>
      <xdr:spPr>
        <a:xfrm>
          <a:off x="779145" y="6295390"/>
          <a:ext cx="3575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97790</xdr:rowOff>
    </xdr:from>
    <xdr:to xmlns:xdr="http://schemas.openxmlformats.org/drawingml/2006/spreadsheetDrawing">
      <xdr:col>27</xdr:col>
      <xdr:colOff>73025</xdr:colOff>
      <xdr:row>31</xdr:row>
      <xdr:rowOff>97790</xdr:rowOff>
    </xdr:to>
    <xdr:cxnSp macro="">
      <xdr:nvCxnSpPr>
        <xdr:cNvPr id="56" name="直線コネクタ 55"/>
        <xdr:cNvCxnSpPr/>
      </xdr:nvCxnSpPr>
      <xdr:spPr>
        <a:xfrm>
          <a:off x="1144905" y="60852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5715</xdr:rowOff>
    </xdr:from>
    <xdr:ext cx="357505" cy="220345"/>
    <xdr:sp macro="" textlink="">
      <xdr:nvSpPr>
        <xdr:cNvPr id="57" name="テキスト ボックス 56"/>
        <xdr:cNvSpPr txBox="1"/>
      </xdr:nvSpPr>
      <xdr:spPr>
        <a:xfrm>
          <a:off x="779145" y="5993130"/>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131445</xdr:rowOff>
    </xdr:from>
    <xdr:to xmlns:xdr="http://schemas.openxmlformats.org/drawingml/2006/spreadsheetDrawing">
      <xdr:col>27</xdr:col>
      <xdr:colOff>73025</xdr:colOff>
      <xdr:row>29</xdr:row>
      <xdr:rowOff>131445</xdr:rowOff>
    </xdr:to>
    <xdr:cxnSp macro="">
      <xdr:nvCxnSpPr>
        <xdr:cNvPr id="58" name="直線コネクタ 57"/>
        <xdr:cNvCxnSpPr/>
      </xdr:nvCxnSpPr>
      <xdr:spPr>
        <a:xfrm>
          <a:off x="1144905" y="57835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39370</xdr:rowOff>
    </xdr:from>
    <xdr:ext cx="357505" cy="220345"/>
    <xdr:sp macro="" textlink="">
      <xdr:nvSpPr>
        <xdr:cNvPr id="59" name="テキスト ボックス 58"/>
        <xdr:cNvSpPr txBox="1"/>
      </xdr:nvSpPr>
      <xdr:spPr>
        <a:xfrm>
          <a:off x="779145" y="569150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165100</xdr:rowOff>
    </xdr:from>
    <xdr:to xmlns:xdr="http://schemas.openxmlformats.org/drawingml/2006/spreadsheetDrawing">
      <xdr:col>27</xdr:col>
      <xdr:colOff>73025</xdr:colOff>
      <xdr:row>27</xdr:row>
      <xdr:rowOff>165100</xdr:rowOff>
    </xdr:to>
    <xdr:cxnSp macro="">
      <xdr:nvCxnSpPr>
        <xdr:cNvPr id="60" name="直線コネクタ 59"/>
        <xdr:cNvCxnSpPr/>
      </xdr:nvCxnSpPr>
      <xdr:spPr>
        <a:xfrm>
          <a:off x="1144905" y="54819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73660</xdr:rowOff>
    </xdr:from>
    <xdr:ext cx="357505" cy="219075"/>
    <xdr:sp macro="" textlink="">
      <xdr:nvSpPr>
        <xdr:cNvPr id="61" name="テキスト ボックス 60"/>
        <xdr:cNvSpPr txBox="1"/>
      </xdr:nvSpPr>
      <xdr:spPr>
        <a:xfrm>
          <a:off x="779145" y="5390515"/>
          <a:ext cx="3575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31750</xdr:rowOff>
    </xdr:from>
    <xdr:to xmlns:xdr="http://schemas.openxmlformats.org/drawingml/2006/spreadsheetDrawing">
      <xdr:col>27</xdr:col>
      <xdr:colOff>73025</xdr:colOff>
      <xdr:row>26</xdr:row>
      <xdr:rowOff>31750</xdr:rowOff>
    </xdr:to>
    <xdr:cxnSp macro="">
      <xdr:nvCxnSpPr>
        <xdr:cNvPr id="62" name="直線コネクタ 61"/>
        <xdr:cNvCxnSpPr/>
      </xdr:nvCxnSpPr>
      <xdr:spPr>
        <a:xfrm>
          <a:off x="1144905" y="518096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107315</xdr:rowOff>
    </xdr:from>
    <xdr:ext cx="357505" cy="219075"/>
    <xdr:sp macro="" textlink="">
      <xdr:nvSpPr>
        <xdr:cNvPr id="63" name="テキスト ボックス 62"/>
        <xdr:cNvSpPr txBox="1"/>
      </xdr:nvSpPr>
      <xdr:spPr>
        <a:xfrm>
          <a:off x="779145" y="5088890"/>
          <a:ext cx="3575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24</xdr:row>
      <xdr:rowOff>64770</xdr:rowOff>
    </xdr:to>
    <xdr:cxnSp macro="">
      <xdr:nvCxnSpPr>
        <xdr:cNvPr id="64" name="直線コネクタ 63"/>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140970</xdr:rowOff>
    </xdr:from>
    <xdr:ext cx="357505" cy="218440"/>
    <xdr:sp macro="" textlink="">
      <xdr:nvSpPr>
        <xdr:cNvPr id="65" name="テキスト ボックス 64"/>
        <xdr:cNvSpPr txBox="1"/>
      </xdr:nvSpPr>
      <xdr:spPr>
        <a:xfrm>
          <a:off x="779145" y="4787265"/>
          <a:ext cx="3575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66" name="有形固定資産減価償却率グラフ枠"/>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128270</xdr:rowOff>
    </xdr:from>
    <xdr:to xmlns:xdr="http://schemas.openxmlformats.org/drawingml/2006/spreadsheetDrawing">
      <xdr:col>23</xdr:col>
      <xdr:colOff>85090</xdr:colOff>
      <xdr:row>34</xdr:row>
      <xdr:rowOff>150495</xdr:rowOff>
    </xdr:to>
    <xdr:cxnSp macro="">
      <xdr:nvCxnSpPr>
        <xdr:cNvPr id="67" name="直線コネクタ 66"/>
        <xdr:cNvCxnSpPr/>
      </xdr:nvCxnSpPr>
      <xdr:spPr>
        <a:xfrm flipV="1">
          <a:off x="4292600" y="5277485"/>
          <a:ext cx="1270" cy="1363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153670</xdr:rowOff>
    </xdr:from>
    <xdr:ext cx="405130" cy="253365"/>
    <xdr:sp macro="" textlink="">
      <xdr:nvSpPr>
        <xdr:cNvPr id="68" name="有形固定資産減価償却率最小値テキスト"/>
        <xdr:cNvSpPr txBox="1"/>
      </xdr:nvSpPr>
      <xdr:spPr>
        <a:xfrm>
          <a:off x="4345305" y="66440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34</xdr:row>
      <xdr:rowOff>150495</xdr:rowOff>
    </xdr:from>
    <xdr:to xmlns:xdr="http://schemas.openxmlformats.org/drawingml/2006/spreadsheetDrawing">
      <xdr:col>23</xdr:col>
      <xdr:colOff>171450</xdr:colOff>
      <xdr:row>34</xdr:row>
      <xdr:rowOff>150495</xdr:rowOff>
    </xdr:to>
    <xdr:cxnSp macro="">
      <xdr:nvCxnSpPr>
        <xdr:cNvPr id="69" name="直線コネクタ 68"/>
        <xdr:cNvCxnSpPr/>
      </xdr:nvCxnSpPr>
      <xdr:spPr>
        <a:xfrm>
          <a:off x="4208780" y="664083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75565</xdr:rowOff>
    </xdr:from>
    <xdr:ext cx="405130" cy="253365"/>
    <xdr:sp macro="" textlink="">
      <xdr:nvSpPr>
        <xdr:cNvPr id="70" name="有形固定資産減価償却率最大値テキスト"/>
        <xdr:cNvSpPr txBox="1"/>
      </xdr:nvSpPr>
      <xdr:spPr>
        <a:xfrm>
          <a:off x="4345305" y="50571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26</xdr:row>
      <xdr:rowOff>128270</xdr:rowOff>
    </xdr:from>
    <xdr:to xmlns:xdr="http://schemas.openxmlformats.org/drawingml/2006/spreadsheetDrawing">
      <xdr:col>23</xdr:col>
      <xdr:colOff>171450</xdr:colOff>
      <xdr:row>26</xdr:row>
      <xdr:rowOff>128270</xdr:rowOff>
    </xdr:to>
    <xdr:cxnSp macro="">
      <xdr:nvCxnSpPr>
        <xdr:cNvPr id="71" name="直線コネクタ 70"/>
        <xdr:cNvCxnSpPr/>
      </xdr:nvCxnSpPr>
      <xdr:spPr>
        <a:xfrm>
          <a:off x="4208780" y="527748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13970</xdr:rowOff>
    </xdr:from>
    <xdr:ext cx="405130" cy="251460"/>
    <xdr:sp macro="" textlink="">
      <xdr:nvSpPr>
        <xdr:cNvPr id="72" name="有形固定資産減価償却率平均値テキスト"/>
        <xdr:cNvSpPr txBox="1"/>
      </xdr:nvSpPr>
      <xdr:spPr>
        <a:xfrm>
          <a:off x="4345305" y="5833745"/>
          <a:ext cx="4051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159385</xdr:rowOff>
    </xdr:from>
    <xdr:to xmlns:xdr="http://schemas.openxmlformats.org/drawingml/2006/spreadsheetDrawing">
      <xdr:col>23</xdr:col>
      <xdr:colOff>136525</xdr:colOff>
      <xdr:row>31</xdr:row>
      <xdr:rowOff>90805</xdr:rowOff>
    </xdr:to>
    <xdr:sp macro="" textlink="">
      <xdr:nvSpPr>
        <xdr:cNvPr id="73" name="フローチャート: 判断 72"/>
        <xdr:cNvSpPr/>
      </xdr:nvSpPr>
      <xdr:spPr>
        <a:xfrm>
          <a:off x="4243705" y="5979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122555</xdr:rowOff>
    </xdr:from>
    <xdr:to xmlns:xdr="http://schemas.openxmlformats.org/drawingml/2006/spreadsheetDrawing">
      <xdr:col>19</xdr:col>
      <xdr:colOff>171450</xdr:colOff>
      <xdr:row>31</xdr:row>
      <xdr:rowOff>53975</xdr:rowOff>
    </xdr:to>
    <xdr:sp macro="" textlink="">
      <xdr:nvSpPr>
        <xdr:cNvPr id="74" name="フローチャート: 判断 73"/>
        <xdr:cNvSpPr/>
      </xdr:nvSpPr>
      <xdr:spPr>
        <a:xfrm>
          <a:off x="3608705" y="594233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74295</xdr:rowOff>
    </xdr:from>
    <xdr:to xmlns:xdr="http://schemas.openxmlformats.org/drawingml/2006/spreadsheetDrawing">
      <xdr:col>15</xdr:col>
      <xdr:colOff>171450</xdr:colOff>
      <xdr:row>31</xdr:row>
      <xdr:rowOff>5715</xdr:rowOff>
    </xdr:to>
    <xdr:sp macro="" textlink="">
      <xdr:nvSpPr>
        <xdr:cNvPr id="75" name="フローチャート: 判断 74"/>
        <xdr:cNvSpPr/>
      </xdr:nvSpPr>
      <xdr:spPr>
        <a:xfrm>
          <a:off x="2922905" y="589407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11430</xdr:rowOff>
    </xdr:from>
    <xdr:to xmlns:xdr="http://schemas.openxmlformats.org/drawingml/2006/spreadsheetDrawing">
      <xdr:col>11</xdr:col>
      <xdr:colOff>171450</xdr:colOff>
      <xdr:row>30</xdr:row>
      <xdr:rowOff>110490</xdr:rowOff>
    </xdr:to>
    <xdr:sp macro="" textlink="">
      <xdr:nvSpPr>
        <xdr:cNvPr id="76" name="フローチャート: 判断 75"/>
        <xdr:cNvSpPr/>
      </xdr:nvSpPr>
      <xdr:spPr>
        <a:xfrm>
          <a:off x="2237105" y="583120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142240</xdr:rowOff>
    </xdr:from>
    <xdr:to xmlns:xdr="http://schemas.openxmlformats.org/drawingml/2006/spreadsheetDrawing">
      <xdr:col>7</xdr:col>
      <xdr:colOff>171450</xdr:colOff>
      <xdr:row>30</xdr:row>
      <xdr:rowOff>73660</xdr:rowOff>
    </xdr:to>
    <xdr:sp macro="" textlink="">
      <xdr:nvSpPr>
        <xdr:cNvPr id="77" name="フローチャート: 判断 76"/>
        <xdr:cNvSpPr/>
      </xdr:nvSpPr>
      <xdr:spPr>
        <a:xfrm>
          <a:off x="1551305" y="579437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41275</xdr:rowOff>
    </xdr:from>
    <xdr:ext cx="760095" cy="220345"/>
    <xdr:sp macro="" textlink="">
      <xdr:nvSpPr>
        <xdr:cNvPr id="78" name="テキスト ボックス 77"/>
        <xdr:cNvSpPr txBox="1"/>
      </xdr:nvSpPr>
      <xdr:spPr>
        <a:xfrm>
          <a:off x="41357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41275</xdr:rowOff>
    </xdr:from>
    <xdr:ext cx="760095" cy="220345"/>
    <xdr:sp macro="" textlink="">
      <xdr:nvSpPr>
        <xdr:cNvPr id="79" name="テキスト ボックス 78"/>
        <xdr:cNvSpPr txBox="1"/>
      </xdr:nvSpPr>
      <xdr:spPr>
        <a:xfrm>
          <a:off x="35007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41275</xdr:rowOff>
    </xdr:from>
    <xdr:ext cx="760095" cy="220345"/>
    <xdr:sp macro="" textlink="">
      <xdr:nvSpPr>
        <xdr:cNvPr id="80" name="テキスト ボックス 79"/>
        <xdr:cNvSpPr txBox="1"/>
      </xdr:nvSpPr>
      <xdr:spPr>
        <a:xfrm>
          <a:off x="28149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41275</xdr:rowOff>
    </xdr:from>
    <xdr:ext cx="760095" cy="220345"/>
    <xdr:sp macro="" textlink="">
      <xdr:nvSpPr>
        <xdr:cNvPr id="81" name="テキスト ボックス 80"/>
        <xdr:cNvSpPr txBox="1"/>
      </xdr:nvSpPr>
      <xdr:spPr>
        <a:xfrm>
          <a:off x="21291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41275</xdr:rowOff>
    </xdr:from>
    <xdr:ext cx="760095" cy="220345"/>
    <xdr:sp macro="" textlink="">
      <xdr:nvSpPr>
        <xdr:cNvPr id="82" name="テキスト ボックス 81"/>
        <xdr:cNvSpPr txBox="1"/>
      </xdr:nvSpPr>
      <xdr:spPr>
        <a:xfrm>
          <a:off x="14433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10795</xdr:rowOff>
    </xdr:from>
    <xdr:to xmlns:xdr="http://schemas.openxmlformats.org/drawingml/2006/spreadsheetDrawing">
      <xdr:col>23</xdr:col>
      <xdr:colOff>136525</xdr:colOff>
      <xdr:row>32</xdr:row>
      <xdr:rowOff>109855</xdr:rowOff>
    </xdr:to>
    <xdr:sp macro="" textlink="">
      <xdr:nvSpPr>
        <xdr:cNvPr id="83" name="楕円 82"/>
        <xdr:cNvSpPr/>
      </xdr:nvSpPr>
      <xdr:spPr>
        <a:xfrm>
          <a:off x="4243705" y="61658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31</xdr:row>
      <xdr:rowOff>156845</xdr:rowOff>
    </xdr:from>
    <xdr:ext cx="405130" cy="253365"/>
    <xdr:sp macro="" textlink="">
      <xdr:nvSpPr>
        <xdr:cNvPr id="84" name="有形固定資産減価償却率該当値テキスト"/>
        <xdr:cNvSpPr txBox="1"/>
      </xdr:nvSpPr>
      <xdr:spPr>
        <a:xfrm>
          <a:off x="4345305" y="61442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151130</xdr:rowOff>
    </xdr:from>
    <xdr:to xmlns:xdr="http://schemas.openxmlformats.org/drawingml/2006/spreadsheetDrawing">
      <xdr:col>19</xdr:col>
      <xdr:colOff>171450</xdr:colOff>
      <xdr:row>32</xdr:row>
      <xdr:rowOff>82550</xdr:rowOff>
    </xdr:to>
    <xdr:sp macro="" textlink="">
      <xdr:nvSpPr>
        <xdr:cNvPr id="85" name="楕円 84"/>
        <xdr:cNvSpPr/>
      </xdr:nvSpPr>
      <xdr:spPr>
        <a:xfrm>
          <a:off x="3608705" y="613854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32</xdr:row>
      <xdr:rowOff>33020</xdr:rowOff>
    </xdr:from>
    <xdr:to xmlns:xdr="http://schemas.openxmlformats.org/drawingml/2006/spreadsheetDrawing">
      <xdr:col>23</xdr:col>
      <xdr:colOff>85725</xdr:colOff>
      <xdr:row>32</xdr:row>
      <xdr:rowOff>60325</xdr:rowOff>
    </xdr:to>
    <xdr:cxnSp macro="">
      <xdr:nvCxnSpPr>
        <xdr:cNvPr id="86" name="直線コネクタ 85"/>
        <xdr:cNvCxnSpPr/>
      </xdr:nvCxnSpPr>
      <xdr:spPr>
        <a:xfrm>
          <a:off x="3659505" y="6188075"/>
          <a:ext cx="635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111760</xdr:rowOff>
    </xdr:from>
    <xdr:to xmlns:xdr="http://schemas.openxmlformats.org/drawingml/2006/spreadsheetDrawing">
      <xdr:col>15</xdr:col>
      <xdr:colOff>171450</xdr:colOff>
      <xdr:row>32</xdr:row>
      <xdr:rowOff>43180</xdr:rowOff>
    </xdr:to>
    <xdr:sp macro="" textlink="">
      <xdr:nvSpPr>
        <xdr:cNvPr id="87" name="楕円 86"/>
        <xdr:cNvSpPr/>
      </xdr:nvSpPr>
      <xdr:spPr>
        <a:xfrm>
          <a:off x="2922905" y="609917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161925</xdr:rowOff>
    </xdr:from>
    <xdr:to xmlns:xdr="http://schemas.openxmlformats.org/drawingml/2006/spreadsheetDrawing">
      <xdr:col>19</xdr:col>
      <xdr:colOff>136525</xdr:colOff>
      <xdr:row>32</xdr:row>
      <xdr:rowOff>33020</xdr:rowOff>
    </xdr:to>
    <xdr:cxnSp macro="">
      <xdr:nvCxnSpPr>
        <xdr:cNvPr id="88" name="直線コネクタ 87"/>
        <xdr:cNvCxnSpPr/>
      </xdr:nvCxnSpPr>
      <xdr:spPr>
        <a:xfrm>
          <a:off x="2973705" y="6149340"/>
          <a:ext cx="6858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73025</xdr:rowOff>
    </xdr:from>
    <xdr:to xmlns:xdr="http://schemas.openxmlformats.org/drawingml/2006/spreadsheetDrawing">
      <xdr:col>11</xdr:col>
      <xdr:colOff>171450</xdr:colOff>
      <xdr:row>32</xdr:row>
      <xdr:rowOff>4445</xdr:rowOff>
    </xdr:to>
    <xdr:sp macro="" textlink="">
      <xdr:nvSpPr>
        <xdr:cNvPr id="89" name="楕円 88"/>
        <xdr:cNvSpPr/>
      </xdr:nvSpPr>
      <xdr:spPr>
        <a:xfrm>
          <a:off x="2237105" y="606044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122555</xdr:rowOff>
    </xdr:from>
    <xdr:to xmlns:xdr="http://schemas.openxmlformats.org/drawingml/2006/spreadsheetDrawing">
      <xdr:col>15</xdr:col>
      <xdr:colOff>136525</xdr:colOff>
      <xdr:row>31</xdr:row>
      <xdr:rowOff>161925</xdr:rowOff>
    </xdr:to>
    <xdr:cxnSp macro="">
      <xdr:nvCxnSpPr>
        <xdr:cNvPr id="90" name="直線コネクタ 89"/>
        <xdr:cNvCxnSpPr/>
      </xdr:nvCxnSpPr>
      <xdr:spPr>
        <a:xfrm>
          <a:off x="2287905" y="6109970"/>
          <a:ext cx="6858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31</xdr:row>
      <xdr:rowOff>30480</xdr:rowOff>
    </xdr:from>
    <xdr:to xmlns:xdr="http://schemas.openxmlformats.org/drawingml/2006/spreadsheetDrawing">
      <xdr:col>7</xdr:col>
      <xdr:colOff>171450</xdr:colOff>
      <xdr:row>31</xdr:row>
      <xdr:rowOff>129540</xdr:rowOff>
    </xdr:to>
    <xdr:sp macro="" textlink="">
      <xdr:nvSpPr>
        <xdr:cNvPr id="91" name="楕円 90"/>
        <xdr:cNvSpPr/>
      </xdr:nvSpPr>
      <xdr:spPr>
        <a:xfrm>
          <a:off x="1551305" y="601789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80010</xdr:rowOff>
    </xdr:from>
    <xdr:to xmlns:xdr="http://schemas.openxmlformats.org/drawingml/2006/spreadsheetDrawing">
      <xdr:col>11</xdr:col>
      <xdr:colOff>136525</xdr:colOff>
      <xdr:row>31</xdr:row>
      <xdr:rowOff>122555</xdr:rowOff>
    </xdr:to>
    <xdr:cxnSp macro="">
      <xdr:nvCxnSpPr>
        <xdr:cNvPr id="92" name="直線コネクタ 91"/>
        <xdr:cNvCxnSpPr/>
      </xdr:nvCxnSpPr>
      <xdr:spPr>
        <a:xfrm>
          <a:off x="1602105" y="6067425"/>
          <a:ext cx="6858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70485</xdr:rowOff>
    </xdr:from>
    <xdr:ext cx="405130" cy="251460"/>
    <xdr:sp macro="" textlink="">
      <xdr:nvSpPr>
        <xdr:cNvPr id="93" name="n_1aveValue有形固定資産減価償却率"/>
        <xdr:cNvSpPr txBox="1"/>
      </xdr:nvSpPr>
      <xdr:spPr>
        <a:xfrm>
          <a:off x="3463290" y="572262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22225</xdr:rowOff>
    </xdr:from>
    <xdr:ext cx="405130" cy="253365"/>
    <xdr:sp macro="" textlink="">
      <xdr:nvSpPr>
        <xdr:cNvPr id="94" name="n_2aveValue有形固定資産減価償却率"/>
        <xdr:cNvSpPr txBox="1"/>
      </xdr:nvSpPr>
      <xdr:spPr>
        <a:xfrm>
          <a:off x="2790190" y="56743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127000</xdr:rowOff>
    </xdr:from>
    <xdr:ext cx="405130" cy="251460"/>
    <xdr:sp macro="" textlink="">
      <xdr:nvSpPr>
        <xdr:cNvPr id="95" name="n_3aveValue有形固定資産減価償却率"/>
        <xdr:cNvSpPr txBox="1"/>
      </xdr:nvSpPr>
      <xdr:spPr>
        <a:xfrm>
          <a:off x="2104390" y="561149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90170</xdr:rowOff>
    </xdr:from>
    <xdr:ext cx="405130" cy="251460"/>
    <xdr:sp macro="" textlink="">
      <xdr:nvSpPr>
        <xdr:cNvPr id="96" name="n_4aveValue有形固定資産減価償却率"/>
        <xdr:cNvSpPr txBox="1"/>
      </xdr:nvSpPr>
      <xdr:spPr>
        <a:xfrm>
          <a:off x="1418590" y="557466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32</xdr:row>
      <xdr:rowOff>73660</xdr:rowOff>
    </xdr:from>
    <xdr:ext cx="405130" cy="252730"/>
    <xdr:sp macro="" textlink="">
      <xdr:nvSpPr>
        <xdr:cNvPr id="97" name="n_1mainValue有形固定資産減価償却率"/>
        <xdr:cNvSpPr txBox="1"/>
      </xdr:nvSpPr>
      <xdr:spPr>
        <a:xfrm>
          <a:off x="3463290" y="622871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34925</xdr:rowOff>
    </xdr:from>
    <xdr:ext cx="405130" cy="251460"/>
    <xdr:sp macro="" textlink="">
      <xdr:nvSpPr>
        <xdr:cNvPr id="98" name="n_2mainValue有形固定資産減価償却率"/>
        <xdr:cNvSpPr txBox="1"/>
      </xdr:nvSpPr>
      <xdr:spPr>
        <a:xfrm>
          <a:off x="2790190" y="618998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163195</xdr:rowOff>
    </xdr:from>
    <xdr:ext cx="405130" cy="251460"/>
    <xdr:sp macro="" textlink="">
      <xdr:nvSpPr>
        <xdr:cNvPr id="99" name="n_3mainValue有形固定資産減価償却率"/>
        <xdr:cNvSpPr txBox="1"/>
      </xdr:nvSpPr>
      <xdr:spPr>
        <a:xfrm>
          <a:off x="2104390" y="615061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120650</xdr:rowOff>
    </xdr:from>
    <xdr:ext cx="405130" cy="253365"/>
    <xdr:sp macro="" textlink="">
      <xdr:nvSpPr>
        <xdr:cNvPr id="100" name="n_4mainValue有形固定資産減価償却率"/>
        <xdr:cNvSpPr txBox="1"/>
      </xdr:nvSpPr>
      <xdr:spPr>
        <a:xfrm>
          <a:off x="1418590" y="61080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macro="" textlink="">
      <xdr:nvSpPr>
        <xdr:cNvPr id="101" name="正方形/長方形 100"/>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79375</xdr:rowOff>
    </xdr:from>
    <xdr:to xmlns:xdr="http://schemas.openxmlformats.org/drawingml/2006/spreadsheetDrawing">
      <xdr:col>68</xdr:col>
      <xdr:colOff>158750</xdr:colOff>
      <xdr:row>24</xdr:row>
      <xdr:rowOff>13970</xdr:rowOff>
    </xdr:to>
    <xdr:sp macro="" textlink="">
      <xdr:nvSpPr>
        <xdr:cNvPr id="102" name="正方形/長方形 101"/>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171450</xdr:colOff>
      <xdr:row>22</xdr:row>
      <xdr:rowOff>62865</xdr:rowOff>
    </xdr:from>
    <xdr:to xmlns:xdr="http://schemas.openxmlformats.org/drawingml/2006/spreadsheetDrawing">
      <xdr:col>75</xdr:col>
      <xdr:colOff>171450</xdr:colOff>
      <xdr:row>24</xdr:row>
      <xdr:rowOff>29845</xdr:rowOff>
    </xdr:to>
    <xdr:sp macro="" textlink="">
      <xdr:nvSpPr>
        <xdr:cNvPr id="103" name="正方形/長方形 102"/>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[ 870.8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90170</xdr:rowOff>
    </xdr:to>
    <xdr:sp macro="" textlink="">
      <xdr:nvSpPr>
        <xdr:cNvPr id="104" name="正方形/長方形 103"/>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108585</xdr:rowOff>
    </xdr:to>
    <xdr:sp macro="" textlink="">
      <xdr:nvSpPr>
        <xdr:cNvPr id="105" name="正方形/長方形 104"/>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90170</xdr:rowOff>
    </xdr:to>
    <xdr:sp macro="" textlink="">
      <xdr:nvSpPr>
        <xdr:cNvPr id="106" name="正方形/長方形 105"/>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108585</xdr:rowOff>
    </xdr:to>
    <xdr:sp macro="" textlink="">
      <xdr:nvSpPr>
        <xdr:cNvPr id="107" name="正方形/長方形 106"/>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90170</xdr:rowOff>
    </xdr:to>
    <xdr:sp macro="" textlink="">
      <xdr:nvSpPr>
        <xdr:cNvPr id="108" name="正方形/長方形 107"/>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108585</xdr:rowOff>
    </xdr:to>
    <xdr:sp macro="" textlink="">
      <xdr:nvSpPr>
        <xdr:cNvPr id="109" name="正方形/長方形 108"/>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10" name="正方形/長方形 109"/>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64770</xdr:rowOff>
    </xdr:from>
    <xdr:to xmlns:xdr="http://schemas.openxmlformats.org/drawingml/2006/spreadsheetDrawing">
      <xdr:col>106</xdr:col>
      <xdr:colOff>85725</xdr:colOff>
      <xdr:row>36</xdr:row>
      <xdr:rowOff>164465</xdr:rowOff>
    </xdr:to>
    <xdr:sp macro="" textlink="">
      <xdr:nvSpPr>
        <xdr:cNvPr id="111" name="正方形/長方形 110"/>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127635</xdr:rowOff>
    </xdr:from>
    <xdr:to xmlns:xdr="http://schemas.openxmlformats.org/drawingml/2006/spreadsheetDrawing">
      <xdr:col>105</xdr:col>
      <xdr:colOff>85725</xdr:colOff>
      <xdr:row>26</xdr:row>
      <xdr:rowOff>40005</xdr:rowOff>
    </xdr:to>
    <xdr:sp macro="" textlink="">
      <xdr:nvSpPr>
        <xdr:cNvPr id="112" name="正方形/長方形 111"/>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77470</xdr:rowOff>
    </xdr:to>
    <xdr:sp macro="" textlink="" fLocksText="0">
      <xdr:nvSpPr>
        <xdr:cNvPr id="113" name="テキスト ボックス 112"/>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0">
              <a:solidFill>
                <a:sysClr val="windowText" lastClr="000000"/>
              </a:solidFill>
              <a:latin typeface="ＭＳ Ｐゴシック"/>
              <a:ea typeface="ＭＳ Ｐゴシック"/>
            </a:rPr>
            <a:t>　一部事務組合への負担金や公営企業への繰出金の増に物価高騰の影響が重なり，経常経費充当財源が大幅に増加したことで，比率が大きく上昇し，平均を大きく上回っている。</a:t>
          </a:r>
          <a:endParaRPr kumimoji="1" lang="ja-JP" altLang="en-US" sz="1100" b="0">
            <a:solidFill>
              <a:sysClr val="windowText" lastClr="000000"/>
            </a:solidFill>
            <a:latin typeface="ＭＳ Ｐゴシック"/>
            <a:ea typeface="ＭＳ Ｐゴシック"/>
          </a:endParaRPr>
        </a:p>
        <a:p>
          <a:r>
            <a:rPr kumimoji="1" lang="ja-JP" altLang="en-US" sz="1100" b="0">
              <a:solidFill>
                <a:sysClr val="windowText" lastClr="000000"/>
              </a:solidFill>
              <a:latin typeface="ＭＳ Ｐゴシック"/>
              <a:ea typeface="ＭＳ Ｐゴシック"/>
            </a:rPr>
            <a:t>　今後，大規模ハード事業の実施等による地方債の発行が見込まれているが，将来負担額が大きくなりすぎないよう，ハード事業の実施については慎重に検討していく必要がある。</a:t>
          </a:r>
          <a:endParaRPr kumimoji="1" lang="ja-JP" altLang="en-US" sz="1100" b="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46990</xdr:rowOff>
    </xdr:from>
    <xdr:ext cx="347980" cy="218440"/>
    <xdr:sp macro="" textlink="">
      <xdr:nvSpPr>
        <xdr:cNvPr id="114" name="テキスト ボックス 113"/>
        <xdr:cNvSpPr txBox="1"/>
      </xdr:nvSpPr>
      <xdr:spPr>
        <a:xfrm>
          <a:off x="10149205" y="4693285"/>
          <a:ext cx="34798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164465</xdr:rowOff>
    </xdr:from>
    <xdr:to xmlns:xdr="http://schemas.openxmlformats.org/drawingml/2006/spreadsheetDrawing">
      <xdr:col>80</xdr:col>
      <xdr:colOff>9525</xdr:colOff>
      <xdr:row>36</xdr:row>
      <xdr:rowOff>164465</xdr:rowOff>
    </xdr:to>
    <xdr:cxnSp macro="">
      <xdr:nvCxnSpPr>
        <xdr:cNvPr id="115" name="直線コネクタ 114"/>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36</xdr:row>
      <xdr:rowOff>73025</xdr:rowOff>
    </xdr:from>
    <xdr:ext cx="482600" cy="219075"/>
    <xdr:sp macro="" textlink="">
      <xdr:nvSpPr>
        <xdr:cNvPr id="116" name="テキスト ボックス 115"/>
        <xdr:cNvSpPr txBox="1"/>
      </xdr:nvSpPr>
      <xdr:spPr>
        <a:xfrm>
          <a:off x="9695180" y="6898640"/>
          <a:ext cx="4826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68580</xdr:rowOff>
    </xdr:from>
    <xdr:to xmlns:xdr="http://schemas.openxmlformats.org/drawingml/2006/spreadsheetDrawing">
      <xdr:col>80</xdr:col>
      <xdr:colOff>9525</xdr:colOff>
      <xdr:row>35</xdr:row>
      <xdr:rowOff>68580</xdr:rowOff>
    </xdr:to>
    <xdr:cxnSp macro="">
      <xdr:nvCxnSpPr>
        <xdr:cNvPr id="117" name="直線コネクタ 116"/>
        <xdr:cNvCxnSpPr/>
      </xdr:nvCxnSpPr>
      <xdr:spPr>
        <a:xfrm>
          <a:off x="10187305" y="67265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34</xdr:row>
      <xdr:rowOff>144145</xdr:rowOff>
    </xdr:from>
    <xdr:ext cx="482600" cy="219710"/>
    <xdr:sp macro="" textlink="">
      <xdr:nvSpPr>
        <xdr:cNvPr id="118" name="テキスト ボックス 117"/>
        <xdr:cNvSpPr txBox="1"/>
      </xdr:nvSpPr>
      <xdr:spPr>
        <a:xfrm>
          <a:off x="9695180" y="6634480"/>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140335</xdr:rowOff>
    </xdr:from>
    <xdr:to xmlns:xdr="http://schemas.openxmlformats.org/drawingml/2006/spreadsheetDrawing">
      <xdr:col>80</xdr:col>
      <xdr:colOff>9525</xdr:colOff>
      <xdr:row>33</xdr:row>
      <xdr:rowOff>140335</xdr:rowOff>
    </xdr:to>
    <xdr:cxnSp macro="">
      <xdr:nvCxnSpPr>
        <xdr:cNvPr id="119" name="直線コネクタ 118"/>
        <xdr:cNvCxnSpPr/>
      </xdr:nvCxnSpPr>
      <xdr:spPr>
        <a:xfrm>
          <a:off x="10187305" y="64630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33</xdr:row>
      <xdr:rowOff>48260</xdr:rowOff>
    </xdr:from>
    <xdr:ext cx="482600" cy="218440"/>
    <xdr:sp macro="" textlink="">
      <xdr:nvSpPr>
        <xdr:cNvPr id="120" name="テキスト ボックス 119"/>
        <xdr:cNvSpPr txBox="1"/>
      </xdr:nvSpPr>
      <xdr:spPr>
        <a:xfrm>
          <a:off x="9695180" y="6370955"/>
          <a:ext cx="4826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43180</xdr:rowOff>
    </xdr:from>
    <xdr:to xmlns:xdr="http://schemas.openxmlformats.org/drawingml/2006/spreadsheetDrawing">
      <xdr:col>80</xdr:col>
      <xdr:colOff>9525</xdr:colOff>
      <xdr:row>32</xdr:row>
      <xdr:rowOff>43180</xdr:rowOff>
    </xdr:to>
    <xdr:cxnSp macro="">
      <xdr:nvCxnSpPr>
        <xdr:cNvPr id="121" name="直線コネクタ 120"/>
        <xdr:cNvCxnSpPr/>
      </xdr:nvCxnSpPr>
      <xdr:spPr>
        <a:xfrm>
          <a:off x="10187305" y="619823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118745</xdr:rowOff>
    </xdr:from>
    <xdr:ext cx="408940" cy="220345"/>
    <xdr:sp macro="" textlink="">
      <xdr:nvSpPr>
        <xdr:cNvPr id="122" name="テキスト ボックス 121"/>
        <xdr:cNvSpPr txBox="1"/>
      </xdr:nvSpPr>
      <xdr:spPr>
        <a:xfrm>
          <a:off x="9751060" y="6106160"/>
          <a:ext cx="4089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114935</xdr:rowOff>
    </xdr:from>
    <xdr:to xmlns:xdr="http://schemas.openxmlformats.org/drawingml/2006/spreadsheetDrawing">
      <xdr:col>80</xdr:col>
      <xdr:colOff>9525</xdr:colOff>
      <xdr:row>30</xdr:row>
      <xdr:rowOff>114935</xdr:rowOff>
    </xdr:to>
    <xdr:cxnSp macro="">
      <xdr:nvCxnSpPr>
        <xdr:cNvPr id="123" name="直線コネクタ 122"/>
        <xdr:cNvCxnSpPr/>
      </xdr:nvCxnSpPr>
      <xdr:spPr>
        <a:xfrm>
          <a:off x="10187305" y="59347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22860</xdr:rowOff>
    </xdr:from>
    <xdr:ext cx="408940" cy="220345"/>
    <xdr:sp macro="" textlink="">
      <xdr:nvSpPr>
        <xdr:cNvPr id="124" name="テキスト ボックス 123"/>
        <xdr:cNvSpPr txBox="1"/>
      </xdr:nvSpPr>
      <xdr:spPr>
        <a:xfrm>
          <a:off x="9751060" y="5842635"/>
          <a:ext cx="4089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18415</xdr:rowOff>
    </xdr:from>
    <xdr:to xmlns:xdr="http://schemas.openxmlformats.org/drawingml/2006/spreadsheetDrawing">
      <xdr:col>80</xdr:col>
      <xdr:colOff>9525</xdr:colOff>
      <xdr:row>29</xdr:row>
      <xdr:rowOff>18415</xdr:rowOff>
    </xdr:to>
    <xdr:cxnSp macro="">
      <xdr:nvCxnSpPr>
        <xdr:cNvPr id="125" name="直線コネクタ 124"/>
        <xdr:cNvCxnSpPr/>
      </xdr:nvCxnSpPr>
      <xdr:spPr>
        <a:xfrm>
          <a:off x="10187305" y="567055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94615</xdr:rowOff>
    </xdr:from>
    <xdr:ext cx="408940" cy="220345"/>
    <xdr:sp macro="" textlink="">
      <xdr:nvSpPr>
        <xdr:cNvPr id="126" name="テキスト ボックス 125"/>
        <xdr:cNvSpPr txBox="1"/>
      </xdr:nvSpPr>
      <xdr:spPr>
        <a:xfrm>
          <a:off x="9751060" y="5579110"/>
          <a:ext cx="4089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90170</xdr:rowOff>
    </xdr:from>
    <xdr:to xmlns:xdr="http://schemas.openxmlformats.org/drawingml/2006/spreadsheetDrawing">
      <xdr:col>80</xdr:col>
      <xdr:colOff>9525</xdr:colOff>
      <xdr:row>27</xdr:row>
      <xdr:rowOff>90170</xdr:rowOff>
    </xdr:to>
    <xdr:cxnSp macro="">
      <xdr:nvCxnSpPr>
        <xdr:cNvPr id="127" name="直線コネクタ 126"/>
        <xdr:cNvCxnSpPr/>
      </xdr:nvCxnSpPr>
      <xdr:spPr>
        <a:xfrm>
          <a:off x="10187305" y="540702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26</xdr:row>
      <xdr:rowOff>165735</xdr:rowOff>
    </xdr:from>
    <xdr:ext cx="408940" cy="219075"/>
    <xdr:sp macro="" textlink="">
      <xdr:nvSpPr>
        <xdr:cNvPr id="128" name="テキスト ボックス 127"/>
        <xdr:cNvSpPr txBox="1"/>
      </xdr:nvSpPr>
      <xdr:spPr>
        <a:xfrm>
          <a:off x="9751060" y="5314950"/>
          <a:ext cx="4089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25</xdr:row>
      <xdr:rowOff>161925</xdr:rowOff>
    </xdr:from>
    <xdr:to xmlns:xdr="http://schemas.openxmlformats.org/drawingml/2006/spreadsheetDrawing">
      <xdr:col>80</xdr:col>
      <xdr:colOff>9525</xdr:colOff>
      <xdr:row>25</xdr:row>
      <xdr:rowOff>161925</xdr:rowOff>
    </xdr:to>
    <xdr:cxnSp macro="">
      <xdr:nvCxnSpPr>
        <xdr:cNvPr id="129" name="直線コネクタ 128"/>
        <xdr:cNvCxnSpPr/>
      </xdr:nvCxnSpPr>
      <xdr:spPr>
        <a:xfrm>
          <a:off x="10187305" y="51435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69850</xdr:rowOff>
    </xdr:from>
    <xdr:ext cx="306070" cy="218440"/>
    <xdr:sp macro="" textlink="">
      <xdr:nvSpPr>
        <xdr:cNvPr id="130" name="テキスト ボックス 129"/>
        <xdr:cNvSpPr txBox="1"/>
      </xdr:nvSpPr>
      <xdr:spPr>
        <a:xfrm>
          <a:off x="9853930" y="5051425"/>
          <a:ext cx="30607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24</xdr:row>
      <xdr:rowOff>64770</xdr:rowOff>
    </xdr:to>
    <xdr:cxnSp macro="">
      <xdr:nvCxnSpPr>
        <xdr:cNvPr id="131" name="直線コネクタ 130"/>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32" name="債務償還比率グラフ枠"/>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132715</xdr:rowOff>
    </xdr:from>
    <xdr:to xmlns:xdr="http://schemas.openxmlformats.org/drawingml/2006/spreadsheetDrawing">
      <xdr:col>76</xdr:col>
      <xdr:colOff>21590</xdr:colOff>
      <xdr:row>34</xdr:row>
      <xdr:rowOff>104140</xdr:rowOff>
    </xdr:to>
    <xdr:cxnSp macro="">
      <xdr:nvCxnSpPr>
        <xdr:cNvPr id="133" name="直線コネクタ 132"/>
        <xdr:cNvCxnSpPr/>
      </xdr:nvCxnSpPr>
      <xdr:spPr>
        <a:xfrm flipV="1">
          <a:off x="13315950" y="5281930"/>
          <a:ext cx="1270" cy="1312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107315</xdr:rowOff>
    </xdr:from>
    <xdr:ext cx="560705" cy="251460"/>
    <xdr:sp macro="" textlink="">
      <xdr:nvSpPr>
        <xdr:cNvPr id="134" name="債務償還比率最小値テキスト"/>
        <xdr:cNvSpPr txBox="1"/>
      </xdr:nvSpPr>
      <xdr:spPr>
        <a:xfrm>
          <a:off x="13368655" y="6597650"/>
          <a:ext cx="5607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104140</xdr:rowOff>
    </xdr:from>
    <xdr:to xmlns:xdr="http://schemas.openxmlformats.org/drawingml/2006/spreadsheetDrawing">
      <xdr:col>76</xdr:col>
      <xdr:colOff>111125</xdr:colOff>
      <xdr:row>34</xdr:row>
      <xdr:rowOff>104140</xdr:rowOff>
    </xdr:to>
    <xdr:cxnSp macro="">
      <xdr:nvCxnSpPr>
        <xdr:cNvPr id="135" name="直線コネクタ 134"/>
        <xdr:cNvCxnSpPr/>
      </xdr:nvCxnSpPr>
      <xdr:spPr>
        <a:xfrm>
          <a:off x="13248005" y="6594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80645</xdr:rowOff>
    </xdr:from>
    <xdr:ext cx="469900" cy="253365"/>
    <xdr:sp macro="" textlink="">
      <xdr:nvSpPr>
        <xdr:cNvPr id="136" name="債務償還比率最大値テキスト"/>
        <xdr:cNvSpPr txBox="1"/>
      </xdr:nvSpPr>
      <xdr:spPr>
        <a:xfrm>
          <a:off x="13368655" y="5062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132715</xdr:rowOff>
    </xdr:from>
    <xdr:to xmlns:xdr="http://schemas.openxmlformats.org/drawingml/2006/spreadsheetDrawing">
      <xdr:col>76</xdr:col>
      <xdr:colOff>111125</xdr:colOff>
      <xdr:row>26</xdr:row>
      <xdr:rowOff>132715</xdr:rowOff>
    </xdr:to>
    <xdr:cxnSp macro="">
      <xdr:nvCxnSpPr>
        <xdr:cNvPr id="137" name="直線コネクタ 136"/>
        <xdr:cNvCxnSpPr/>
      </xdr:nvCxnSpPr>
      <xdr:spPr>
        <a:xfrm>
          <a:off x="13248005" y="52819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28575</xdr:rowOff>
    </xdr:from>
    <xdr:ext cx="469900" cy="251460"/>
    <xdr:sp macro="" textlink="">
      <xdr:nvSpPr>
        <xdr:cNvPr id="138" name="債務償還比率平均値テキスト"/>
        <xdr:cNvSpPr txBox="1"/>
      </xdr:nvSpPr>
      <xdr:spPr>
        <a:xfrm>
          <a:off x="13368655" y="568071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5715</xdr:rowOff>
    </xdr:from>
    <xdr:to xmlns:xdr="http://schemas.openxmlformats.org/drawingml/2006/spreadsheetDrawing">
      <xdr:col>76</xdr:col>
      <xdr:colOff>73025</xdr:colOff>
      <xdr:row>30</xdr:row>
      <xdr:rowOff>106045</xdr:rowOff>
    </xdr:to>
    <xdr:sp macro="" textlink="">
      <xdr:nvSpPr>
        <xdr:cNvPr id="139" name="フローチャート: 判断 138"/>
        <xdr:cNvSpPr/>
      </xdr:nvSpPr>
      <xdr:spPr>
        <a:xfrm>
          <a:off x="13286105" y="582549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7620</xdr:rowOff>
    </xdr:from>
    <xdr:to xmlns:xdr="http://schemas.openxmlformats.org/drawingml/2006/spreadsheetDrawing">
      <xdr:col>72</xdr:col>
      <xdr:colOff>123825</xdr:colOff>
      <xdr:row>30</xdr:row>
      <xdr:rowOff>107315</xdr:rowOff>
    </xdr:to>
    <xdr:sp macro="" textlink="">
      <xdr:nvSpPr>
        <xdr:cNvPr id="140" name="フローチャート: 判断 139"/>
        <xdr:cNvSpPr/>
      </xdr:nvSpPr>
      <xdr:spPr>
        <a:xfrm>
          <a:off x="12632055" y="5827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160020</xdr:rowOff>
    </xdr:from>
    <xdr:to xmlns:xdr="http://schemas.openxmlformats.org/drawingml/2006/spreadsheetDrawing">
      <xdr:col>68</xdr:col>
      <xdr:colOff>123825</xdr:colOff>
      <xdr:row>30</xdr:row>
      <xdr:rowOff>91440</xdr:rowOff>
    </xdr:to>
    <xdr:sp macro="" textlink="">
      <xdr:nvSpPr>
        <xdr:cNvPr id="141" name="フローチャート: 判断 140"/>
        <xdr:cNvSpPr/>
      </xdr:nvSpPr>
      <xdr:spPr>
        <a:xfrm>
          <a:off x="11946255" y="5812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118745</xdr:rowOff>
    </xdr:from>
    <xdr:to xmlns:xdr="http://schemas.openxmlformats.org/drawingml/2006/spreadsheetDrawing">
      <xdr:col>64</xdr:col>
      <xdr:colOff>123825</xdr:colOff>
      <xdr:row>30</xdr:row>
      <xdr:rowOff>50800</xdr:rowOff>
    </xdr:to>
    <xdr:sp macro="" textlink="">
      <xdr:nvSpPr>
        <xdr:cNvPr id="142" name="フローチャート: 判断 141"/>
        <xdr:cNvSpPr/>
      </xdr:nvSpPr>
      <xdr:spPr>
        <a:xfrm>
          <a:off x="11260455" y="57708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130175</xdr:rowOff>
    </xdr:from>
    <xdr:to xmlns:xdr="http://schemas.openxmlformats.org/drawingml/2006/spreadsheetDrawing">
      <xdr:col>60</xdr:col>
      <xdr:colOff>123825</xdr:colOff>
      <xdr:row>31</xdr:row>
      <xdr:rowOff>61595</xdr:rowOff>
    </xdr:to>
    <xdr:sp macro="" textlink="">
      <xdr:nvSpPr>
        <xdr:cNvPr id="143" name="フローチャート: 判断 142"/>
        <xdr:cNvSpPr/>
      </xdr:nvSpPr>
      <xdr:spPr>
        <a:xfrm>
          <a:off x="10574655" y="5949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41275</xdr:rowOff>
    </xdr:from>
    <xdr:ext cx="760095" cy="220345"/>
    <xdr:sp macro="" textlink="">
      <xdr:nvSpPr>
        <xdr:cNvPr id="144" name="テキスト ボックス 143"/>
        <xdr:cNvSpPr txBox="1"/>
      </xdr:nvSpPr>
      <xdr:spPr>
        <a:xfrm>
          <a:off x="1315910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41275</xdr:rowOff>
    </xdr:from>
    <xdr:ext cx="762000" cy="220345"/>
    <xdr:sp macro="" textlink="">
      <xdr:nvSpPr>
        <xdr:cNvPr id="145" name="テキスト ボックス 144"/>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41275</xdr:rowOff>
    </xdr:from>
    <xdr:ext cx="762000" cy="220345"/>
    <xdr:sp macro="" textlink="">
      <xdr:nvSpPr>
        <xdr:cNvPr id="146" name="テキスト ボックス 145"/>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41275</xdr:rowOff>
    </xdr:from>
    <xdr:ext cx="762000" cy="220345"/>
    <xdr:sp macro="" textlink="">
      <xdr:nvSpPr>
        <xdr:cNvPr id="147" name="テキスト ボックス 146"/>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41275</xdr:rowOff>
    </xdr:from>
    <xdr:ext cx="762000" cy="220345"/>
    <xdr:sp macro="" textlink="">
      <xdr:nvSpPr>
        <xdr:cNvPr id="148" name="テキスト ボックス 147"/>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32</xdr:row>
      <xdr:rowOff>86995</xdr:rowOff>
    </xdr:from>
    <xdr:to xmlns:xdr="http://schemas.openxmlformats.org/drawingml/2006/spreadsheetDrawing">
      <xdr:col>76</xdr:col>
      <xdr:colOff>73025</xdr:colOff>
      <xdr:row>33</xdr:row>
      <xdr:rowOff>18415</xdr:rowOff>
    </xdr:to>
    <xdr:sp macro="" textlink="">
      <xdr:nvSpPr>
        <xdr:cNvPr id="149" name="楕円 148"/>
        <xdr:cNvSpPr/>
      </xdr:nvSpPr>
      <xdr:spPr>
        <a:xfrm>
          <a:off x="13286105" y="62420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32</xdr:row>
      <xdr:rowOff>66040</xdr:rowOff>
    </xdr:from>
    <xdr:ext cx="469900" cy="251460"/>
    <xdr:sp macro="" textlink="">
      <xdr:nvSpPr>
        <xdr:cNvPr id="150" name="債務償還比率該当値テキスト"/>
        <xdr:cNvSpPr txBox="1"/>
      </xdr:nvSpPr>
      <xdr:spPr>
        <a:xfrm>
          <a:off x="13368655" y="62210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32</xdr:row>
      <xdr:rowOff>14605</xdr:rowOff>
    </xdr:from>
    <xdr:to xmlns:xdr="http://schemas.openxmlformats.org/drawingml/2006/spreadsheetDrawing">
      <xdr:col>72</xdr:col>
      <xdr:colOff>123825</xdr:colOff>
      <xdr:row>32</xdr:row>
      <xdr:rowOff>113665</xdr:rowOff>
    </xdr:to>
    <xdr:sp macro="" textlink="">
      <xdr:nvSpPr>
        <xdr:cNvPr id="151" name="楕円 150"/>
        <xdr:cNvSpPr/>
      </xdr:nvSpPr>
      <xdr:spPr>
        <a:xfrm>
          <a:off x="12632055" y="61696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32</xdr:row>
      <xdr:rowOff>63500</xdr:rowOff>
    </xdr:from>
    <xdr:to xmlns:xdr="http://schemas.openxmlformats.org/drawingml/2006/spreadsheetDrawing">
      <xdr:col>76</xdr:col>
      <xdr:colOff>22225</xdr:colOff>
      <xdr:row>32</xdr:row>
      <xdr:rowOff>136525</xdr:rowOff>
    </xdr:to>
    <xdr:cxnSp macro="">
      <xdr:nvCxnSpPr>
        <xdr:cNvPr id="152" name="直線コネクタ 151"/>
        <xdr:cNvCxnSpPr/>
      </xdr:nvCxnSpPr>
      <xdr:spPr>
        <a:xfrm>
          <a:off x="12682855" y="6218555"/>
          <a:ext cx="635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31</xdr:row>
      <xdr:rowOff>49530</xdr:rowOff>
    </xdr:from>
    <xdr:to xmlns:xdr="http://schemas.openxmlformats.org/drawingml/2006/spreadsheetDrawing">
      <xdr:col>68</xdr:col>
      <xdr:colOff>123825</xdr:colOff>
      <xdr:row>31</xdr:row>
      <xdr:rowOff>148590</xdr:rowOff>
    </xdr:to>
    <xdr:sp macro="" textlink="">
      <xdr:nvSpPr>
        <xdr:cNvPr id="153" name="楕円 152"/>
        <xdr:cNvSpPr/>
      </xdr:nvSpPr>
      <xdr:spPr>
        <a:xfrm>
          <a:off x="11946255" y="60369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31</xdr:row>
      <xdr:rowOff>98425</xdr:rowOff>
    </xdr:from>
    <xdr:to xmlns:xdr="http://schemas.openxmlformats.org/drawingml/2006/spreadsheetDrawing">
      <xdr:col>72</xdr:col>
      <xdr:colOff>73025</xdr:colOff>
      <xdr:row>32</xdr:row>
      <xdr:rowOff>63500</xdr:rowOff>
    </xdr:to>
    <xdr:cxnSp macro="">
      <xdr:nvCxnSpPr>
        <xdr:cNvPr id="154" name="直線コネクタ 153"/>
        <xdr:cNvCxnSpPr/>
      </xdr:nvCxnSpPr>
      <xdr:spPr>
        <a:xfrm>
          <a:off x="11997055" y="6085840"/>
          <a:ext cx="6858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60960</xdr:rowOff>
    </xdr:from>
    <xdr:to xmlns:xdr="http://schemas.openxmlformats.org/drawingml/2006/spreadsheetDrawing">
      <xdr:col>64</xdr:col>
      <xdr:colOff>123825</xdr:colOff>
      <xdr:row>30</xdr:row>
      <xdr:rowOff>160655</xdr:rowOff>
    </xdr:to>
    <xdr:sp macro="" textlink="">
      <xdr:nvSpPr>
        <xdr:cNvPr id="155" name="楕円 154"/>
        <xdr:cNvSpPr/>
      </xdr:nvSpPr>
      <xdr:spPr>
        <a:xfrm>
          <a:off x="11260455" y="58807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110490</xdr:rowOff>
    </xdr:from>
    <xdr:to xmlns:xdr="http://schemas.openxmlformats.org/drawingml/2006/spreadsheetDrawing">
      <xdr:col>68</xdr:col>
      <xdr:colOff>73025</xdr:colOff>
      <xdr:row>31</xdr:row>
      <xdr:rowOff>98425</xdr:rowOff>
    </xdr:to>
    <xdr:cxnSp macro="">
      <xdr:nvCxnSpPr>
        <xdr:cNvPr id="156" name="直線コネクタ 155"/>
        <xdr:cNvCxnSpPr/>
      </xdr:nvCxnSpPr>
      <xdr:spPr>
        <a:xfrm>
          <a:off x="11311255" y="5930265"/>
          <a:ext cx="6858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31</xdr:row>
      <xdr:rowOff>86360</xdr:rowOff>
    </xdr:from>
    <xdr:to xmlns:xdr="http://schemas.openxmlformats.org/drawingml/2006/spreadsheetDrawing">
      <xdr:col>60</xdr:col>
      <xdr:colOff>123825</xdr:colOff>
      <xdr:row>32</xdr:row>
      <xdr:rowOff>17780</xdr:rowOff>
    </xdr:to>
    <xdr:sp macro="" textlink="">
      <xdr:nvSpPr>
        <xdr:cNvPr id="157" name="楕円 156"/>
        <xdr:cNvSpPr/>
      </xdr:nvSpPr>
      <xdr:spPr>
        <a:xfrm>
          <a:off x="10574655" y="60737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110490</xdr:rowOff>
    </xdr:from>
    <xdr:to xmlns:xdr="http://schemas.openxmlformats.org/drawingml/2006/spreadsheetDrawing">
      <xdr:col>64</xdr:col>
      <xdr:colOff>73025</xdr:colOff>
      <xdr:row>31</xdr:row>
      <xdr:rowOff>135890</xdr:rowOff>
    </xdr:to>
    <xdr:cxnSp macro="">
      <xdr:nvCxnSpPr>
        <xdr:cNvPr id="158" name="直線コネクタ 157"/>
        <xdr:cNvCxnSpPr/>
      </xdr:nvCxnSpPr>
      <xdr:spPr>
        <a:xfrm flipV="1">
          <a:off x="10625455" y="5930265"/>
          <a:ext cx="68580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123825</xdr:rowOff>
    </xdr:from>
    <xdr:ext cx="469900" cy="251460"/>
    <xdr:sp macro="" textlink="">
      <xdr:nvSpPr>
        <xdr:cNvPr id="159" name="n_1aveValue債務償還比率"/>
        <xdr:cNvSpPr txBox="1"/>
      </xdr:nvSpPr>
      <xdr:spPr>
        <a:xfrm>
          <a:off x="12454255" y="56083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107315</xdr:rowOff>
    </xdr:from>
    <xdr:ext cx="469900" cy="251460"/>
    <xdr:sp macro="" textlink="">
      <xdr:nvSpPr>
        <xdr:cNvPr id="160" name="n_2aveValue債務償還比率"/>
        <xdr:cNvSpPr txBox="1"/>
      </xdr:nvSpPr>
      <xdr:spPr>
        <a:xfrm>
          <a:off x="11781155" y="55918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67310</xdr:rowOff>
    </xdr:from>
    <xdr:ext cx="469900" cy="251460"/>
    <xdr:sp macro="" textlink="">
      <xdr:nvSpPr>
        <xdr:cNvPr id="161" name="n_3aveValue債務償還比率"/>
        <xdr:cNvSpPr txBox="1"/>
      </xdr:nvSpPr>
      <xdr:spPr>
        <a:xfrm>
          <a:off x="11095355" y="55518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78105</xdr:rowOff>
    </xdr:from>
    <xdr:ext cx="469900" cy="253365"/>
    <xdr:sp macro="" textlink="">
      <xdr:nvSpPr>
        <xdr:cNvPr id="162" name="n_4aveValue債務償還比率"/>
        <xdr:cNvSpPr txBox="1"/>
      </xdr:nvSpPr>
      <xdr:spPr>
        <a:xfrm>
          <a:off x="10409555" y="57302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32</xdr:row>
      <xdr:rowOff>105410</xdr:rowOff>
    </xdr:from>
    <xdr:ext cx="469900" cy="251460"/>
    <xdr:sp macro="" textlink="">
      <xdr:nvSpPr>
        <xdr:cNvPr id="163" name="n_1mainValue債務償還比率"/>
        <xdr:cNvSpPr txBox="1"/>
      </xdr:nvSpPr>
      <xdr:spPr>
        <a:xfrm>
          <a:off x="12454255" y="62604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140335</xdr:rowOff>
    </xdr:from>
    <xdr:ext cx="469900" cy="251460"/>
    <xdr:sp macro="" textlink="">
      <xdr:nvSpPr>
        <xdr:cNvPr id="164" name="n_2mainValue債務償還比率"/>
        <xdr:cNvSpPr txBox="1"/>
      </xdr:nvSpPr>
      <xdr:spPr>
        <a:xfrm>
          <a:off x="11781155" y="61277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151130</xdr:rowOff>
    </xdr:from>
    <xdr:ext cx="469900" cy="253365"/>
    <xdr:sp macro="" textlink="">
      <xdr:nvSpPr>
        <xdr:cNvPr id="165" name="n_3mainValue債務償還比率"/>
        <xdr:cNvSpPr txBox="1"/>
      </xdr:nvSpPr>
      <xdr:spPr>
        <a:xfrm>
          <a:off x="11095355" y="59709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32</xdr:row>
      <xdr:rowOff>8890</xdr:rowOff>
    </xdr:from>
    <xdr:ext cx="469900" cy="253365"/>
    <xdr:sp macro="" textlink="">
      <xdr:nvSpPr>
        <xdr:cNvPr id="166" name="n_4mainValue債務償還比率"/>
        <xdr:cNvSpPr txBox="1"/>
      </xdr:nvSpPr>
      <xdr:spPr>
        <a:xfrm>
          <a:off x="10409555" y="61639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149225</xdr:rowOff>
    </xdr:from>
    <xdr:to xmlns:xdr="http://schemas.openxmlformats.org/drawingml/2006/spreadsheetDrawing">
      <xdr:col>36</xdr:col>
      <xdr:colOff>22225</xdr:colOff>
      <xdr:row>43</xdr:row>
      <xdr:rowOff>149225</xdr:rowOff>
    </xdr:to>
    <xdr:sp macro="" textlink="">
      <xdr:nvSpPr>
        <xdr:cNvPr id="167" name="正方形/長方形 166"/>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140335</xdr:rowOff>
    </xdr:from>
    <xdr:to xmlns:xdr="http://schemas.openxmlformats.org/drawingml/2006/spreadsheetDrawing">
      <xdr:col>36</xdr:col>
      <xdr:colOff>22225</xdr:colOff>
      <xdr:row>65</xdr:row>
      <xdr:rowOff>140335</xdr:rowOff>
    </xdr:to>
    <xdr:sp macro="" textlink="">
      <xdr:nvSpPr>
        <xdr:cNvPr id="168" name="正方形/長方形 167"/>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61595</xdr:rowOff>
    </xdr:from>
    <xdr:ext cx="368300" cy="236855"/>
    <xdr:sp macro="" textlink="">
      <xdr:nvSpPr>
        <xdr:cNvPr id="169" name="テキスト ボックス 168"/>
        <xdr:cNvSpPr txBox="1"/>
      </xdr:nvSpPr>
      <xdr:spPr>
        <a:xfrm>
          <a:off x="827405" y="8102600"/>
          <a:ext cx="36830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154940</xdr:rowOff>
    </xdr:from>
    <xdr:ext cx="370205" cy="236855"/>
    <xdr:sp macro="" textlink="">
      <xdr:nvSpPr>
        <xdr:cNvPr id="170" name="テキスト ボックス 169"/>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68300" cy="234950"/>
    <xdr:sp macro="" textlink="">
      <xdr:nvSpPr>
        <xdr:cNvPr id="171" name="テキスト ボックス 170"/>
        <xdr:cNvSpPr txBox="1"/>
      </xdr:nvSpPr>
      <xdr:spPr>
        <a:xfrm>
          <a:off x="827405" y="11799570"/>
          <a:ext cx="3683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38735</xdr:rowOff>
    </xdr:from>
    <xdr:ext cx="370205" cy="227965"/>
    <xdr:sp macro="" textlink="">
      <xdr:nvSpPr>
        <xdr:cNvPr id="172" name="テキスト ボックス 171"/>
        <xdr:cNvSpPr txBox="1"/>
      </xdr:nvSpPr>
      <xdr:spPr>
        <a:xfrm>
          <a:off x="6288405" y="14491970"/>
          <a:ext cx="37020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岡山県笠岡市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44,030
43,058
136.07
26,762,588
26,249,132
482,156
13,739,965
28,776,540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57.6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117475</xdr:rowOff>
    </xdr:to>
    <xdr:sp macro="" textlink="">
      <xdr:nvSpPr>
        <xdr:cNvPr id="17" name="正方形/長方形 16"/>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1460"/>
    <xdr:sp macro="" textlink="">
      <xdr:nvSpPr>
        <xdr:cNvPr id="29" name="テキスト ボックス 28"/>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51460"/>
    <xdr:sp macro="" textlink="">
      <xdr:nvSpPr>
        <xdr:cNvPr id="32" name="テキスト ボックス 31"/>
        <xdr:cNvSpPr txBox="1"/>
      </xdr:nvSpPr>
      <xdr:spPr>
        <a:xfrm>
          <a:off x="641350" y="3667125"/>
          <a:ext cx="4433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0345"/>
    <xdr:sp macro="" textlink="">
      <xdr:nvSpPr>
        <xdr:cNvPr id="41" name="テキスト ボックス 40"/>
        <xdr:cNvSpPr txBox="1"/>
      </xdr:nvSpPr>
      <xdr:spPr>
        <a:xfrm>
          <a:off x="666750" y="5033010"/>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5455" cy="251460"/>
    <xdr:sp macro="" textlink="">
      <xdr:nvSpPr>
        <xdr:cNvPr id="43" name="テキスト ボックス 42"/>
        <xdr:cNvSpPr txBox="1"/>
      </xdr:nvSpPr>
      <xdr:spPr>
        <a:xfrm>
          <a:off x="27559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37465</xdr:rowOff>
    </xdr:from>
    <xdr:to xmlns:xdr="http://schemas.openxmlformats.org/drawingml/2006/spreadsheetDrawing">
      <xdr:col>28</xdr:col>
      <xdr:colOff>114300</xdr:colOff>
      <xdr:row>42</xdr:row>
      <xdr:rowOff>37465</xdr:rowOff>
    </xdr:to>
    <xdr:cxnSp macro="">
      <xdr:nvCxnSpPr>
        <xdr:cNvPr id="44" name="直線コネクタ 43"/>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66040</xdr:rowOff>
    </xdr:from>
    <xdr:ext cx="465455" cy="251460"/>
    <xdr:sp macro="" textlink="">
      <xdr:nvSpPr>
        <xdr:cNvPr id="45" name="テキスト ボックス 44"/>
        <xdr:cNvSpPr txBox="1"/>
      </xdr:nvSpPr>
      <xdr:spPr>
        <a:xfrm>
          <a:off x="27559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28575</xdr:rowOff>
    </xdr:from>
    <xdr:ext cx="401320" cy="251460"/>
    <xdr:sp macro="" textlink="">
      <xdr:nvSpPr>
        <xdr:cNvPr id="47" name="テキスト ボックス 46"/>
        <xdr:cNvSpPr txBox="1"/>
      </xdr:nvSpPr>
      <xdr:spPr>
        <a:xfrm>
          <a:off x="339725" y="65703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130175</xdr:rowOff>
    </xdr:from>
    <xdr:to xmlns:xdr="http://schemas.openxmlformats.org/drawingml/2006/spreadsheetDrawing">
      <xdr:col>28</xdr:col>
      <xdr:colOff>114300</xdr:colOff>
      <xdr:row>37</xdr:row>
      <xdr:rowOff>130175</xdr:rowOff>
    </xdr:to>
    <xdr:cxnSp macro="">
      <xdr:nvCxnSpPr>
        <xdr:cNvPr id="48" name="直線コネクタ 47"/>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159385</xdr:rowOff>
    </xdr:from>
    <xdr:ext cx="401320" cy="251460"/>
    <xdr:sp macro="" textlink="">
      <xdr:nvSpPr>
        <xdr:cNvPr id="49" name="テキスト ボックス 48"/>
        <xdr:cNvSpPr txBox="1"/>
      </xdr:nvSpPr>
      <xdr:spPr>
        <a:xfrm>
          <a:off x="339725" y="61982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93345</xdr:rowOff>
    </xdr:from>
    <xdr:to xmlns:xdr="http://schemas.openxmlformats.org/drawingml/2006/spreadsheetDrawing">
      <xdr:col>28</xdr:col>
      <xdr:colOff>114300</xdr:colOff>
      <xdr:row>35</xdr:row>
      <xdr:rowOff>93345</xdr:rowOff>
    </xdr:to>
    <xdr:cxnSp macro="">
      <xdr:nvCxnSpPr>
        <xdr:cNvPr id="50" name="直線コネクタ 49"/>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121920</xdr:rowOff>
    </xdr:from>
    <xdr:ext cx="401320" cy="251460"/>
    <xdr:sp macro="" textlink="">
      <xdr:nvSpPr>
        <xdr:cNvPr id="51" name="テキスト ボックス 50"/>
        <xdr:cNvSpPr txBox="1"/>
      </xdr:nvSpPr>
      <xdr:spPr>
        <a:xfrm>
          <a:off x="339725" y="58254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55880</xdr:rowOff>
    </xdr:from>
    <xdr:to xmlns:xdr="http://schemas.openxmlformats.org/drawingml/2006/spreadsheetDrawing">
      <xdr:col>28</xdr:col>
      <xdr:colOff>114300</xdr:colOff>
      <xdr:row>33</xdr:row>
      <xdr:rowOff>55880</xdr:rowOff>
    </xdr:to>
    <xdr:cxnSp macro="">
      <xdr:nvCxnSpPr>
        <xdr:cNvPr id="52" name="直線コネクタ 51"/>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84455</xdr:rowOff>
    </xdr:from>
    <xdr:ext cx="401320" cy="251460"/>
    <xdr:sp macro="" textlink="">
      <xdr:nvSpPr>
        <xdr:cNvPr id="53" name="テキスト ボックス 52"/>
        <xdr:cNvSpPr txBox="1"/>
      </xdr:nvSpPr>
      <xdr:spPr>
        <a:xfrm>
          <a:off x="339725" y="54527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4" name="直線コネクタ 53"/>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47625</xdr:rowOff>
    </xdr:from>
    <xdr:ext cx="337185" cy="251460"/>
    <xdr:sp macro="" textlink="">
      <xdr:nvSpPr>
        <xdr:cNvPr id="55" name="テキスト ボックス 54"/>
        <xdr:cNvSpPr txBox="1"/>
      </xdr:nvSpPr>
      <xdr:spPr>
        <a:xfrm>
          <a:off x="384810" y="508063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6" name="【道路】&#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154305</xdr:rowOff>
    </xdr:from>
    <xdr:to xmlns:xdr="http://schemas.openxmlformats.org/drawingml/2006/spreadsheetDrawing">
      <xdr:col>24</xdr:col>
      <xdr:colOff>62865</xdr:colOff>
      <xdr:row>41</xdr:row>
      <xdr:rowOff>160655</xdr:rowOff>
    </xdr:to>
    <xdr:cxnSp macro="">
      <xdr:nvCxnSpPr>
        <xdr:cNvPr id="57" name="直線コネクタ 56"/>
        <xdr:cNvCxnSpPr/>
      </xdr:nvCxnSpPr>
      <xdr:spPr>
        <a:xfrm flipV="1">
          <a:off x="4177665" y="5690235"/>
          <a:ext cx="0" cy="1347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163830</xdr:rowOff>
    </xdr:from>
    <xdr:ext cx="403225" cy="251460"/>
    <xdr:sp macro="" textlink="">
      <xdr:nvSpPr>
        <xdr:cNvPr id="58" name="【道路】&#10;有形固定資産減価償却率最小値テキスト"/>
        <xdr:cNvSpPr txBox="1"/>
      </xdr:nvSpPr>
      <xdr:spPr>
        <a:xfrm>
          <a:off x="4216400" y="70408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160655</xdr:rowOff>
    </xdr:from>
    <xdr:to xmlns:xdr="http://schemas.openxmlformats.org/drawingml/2006/spreadsheetDrawing">
      <xdr:col>24</xdr:col>
      <xdr:colOff>152400</xdr:colOff>
      <xdr:row>41</xdr:row>
      <xdr:rowOff>160655</xdr:rowOff>
    </xdr:to>
    <xdr:cxnSp macro="">
      <xdr:nvCxnSpPr>
        <xdr:cNvPr id="59" name="直線コネクタ 58"/>
        <xdr:cNvCxnSpPr/>
      </xdr:nvCxnSpPr>
      <xdr:spPr>
        <a:xfrm>
          <a:off x="4108450" y="7037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102870</xdr:rowOff>
    </xdr:from>
    <xdr:ext cx="403225" cy="251460"/>
    <xdr:sp macro="" textlink="">
      <xdr:nvSpPr>
        <xdr:cNvPr id="60" name="【道路】&#10;有形固定資産減価償却率最大値テキスト"/>
        <xdr:cNvSpPr txBox="1"/>
      </xdr:nvSpPr>
      <xdr:spPr>
        <a:xfrm>
          <a:off x="4216400" y="54711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154305</xdr:rowOff>
    </xdr:from>
    <xdr:to xmlns:xdr="http://schemas.openxmlformats.org/drawingml/2006/spreadsheetDrawing">
      <xdr:col>24</xdr:col>
      <xdr:colOff>152400</xdr:colOff>
      <xdr:row>33</xdr:row>
      <xdr:rowOff>154305</xdr:rowOff>
    </xdr:to>
    <xdr:cxnSp macro="">
      <xdr:nvCxnSpPr>
        <xdr:cNvPr id="61" name="直線コネクタ 60"/>
        <xdr:cNvCxnSpPr/>
      </xdr:nvCxnSpPr>
      <xdr:spPr>
        <a:xfrm>
          <a:off x="4108450" y="56902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98425</xdr:rowOff>
    </xdr:from>
    <xdr:ext cx="403225" cy="253365"/>
    <xdr:sp macro="" textlink="">
      <xdr:nvSpPr>
        <xdr:cNvPr id="62" name="【道路】&#10;有形固定資産減価償却率平均値テキスト"/>
        <xdr:cNvSpPr txBox="1"/>
      </xdr:nvSpPr>
      <xdr:spPr>
        <a:xfrm>
          <a:off x="4216400" y="647255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119380</xdr:rowOff>
    </xdr:from>
    <xdr:to xmlns:xdr="http://schemas.openxmlformats.org/drawingml/2006/spreadsheetDrawing">
      <xdr:col>24</xdr:col>
      <xdr:colOff>114300</xdr:colOff>
      <xdr:row>39</xdr:row>
      <xdr:rowOff>51435</xdr:rowOff>
    </xdr:to>
    <xdr:sp macro="" textlink="">
      <xdr:nvSpPr>
        <xdr:cNvPr id="63" name="フローチャート: 判断 62"/>
        <xdr:cNvSpPr/>
      </xdr:nvSpPr>
      <xdr:spPr>
        <a:xfrm>
          <a:off x="4127500" y="64935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95250</xdr:rowOff>
    </xdr:from>
    <xdr:to xmlns:xdr="http://schemas.openxmlformats.org/drawingml/2006/spreadsheetDrawing">
      <xdr:col>20</xdr:col>
      <xdr:colOff>38100</xdr:colOff>
      <xdr:row>39</xdr:row>
      <xdr:rowOff>27305</xdr:rowOff>
    </xdr:to>
    <xdr:sp macro="" textlink="">
      <xdr:nvSpPr>
        <xdr:cNvPr id="64" name="フローチャート: 判断 63"/>
        <xdr:cNvSpPr/>
      </xdr:nvSpPr>
      <xdr:spPr>
        <a:xfrm>
          <a:off x="3384550" y="64693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49530</xdr:rowOff>
    </xdr:from>
    <xdr:to xmlns:xdr="http://schemas.openxmlformats.org/drawingml/2006/spreadsheetDrawing">
      <xdr:col>15</xdr:col>
      <xdr:colOff>101600</xdr:colOff>
      <xdr:row>38</xdr:row>
      <xdr:rowOff>148590</xdr:rowOff>
    </xdr:to>
    <xdr:sp macro="" textlink="">
      <xdr:nvSpPr>
        <xdr:cNvPr id="65" name="フローチャート: 判断 64"/>
        <xdr:cNvSpPr/>
      </xdr:nvSpPr>
      <xdr:spPr>
        <a:xfrm>
          <a:off x="2571750" y="6423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10160</xdr:rowOff>
    </xdr:from>
    <xdr:to xmlns:xdr="http://schemas.openxmlformats.org/drawingml/2006/spreadsheetDrawing">
      <xdr:col>10</xdr:col>
      <xdr:colOff>165100</xdr:colOff>
      <xdr:row>38</xdr:row>
      <xdr:rowOff>109220</xdr:rowOff>
    </xdr:to>
    <xdr:sp macro="" textlink="">
      <xdr:nvSpPr>
        <xdr:cNvPr id="66" name="フローチャート: 判断 65"/>
        <xdr:cNvSpPr/>
      </xdr:nvSpPr>
      <xdr:spPr>
        <a:xfrm>
          <a:off x="1778000" y="63842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127635</xdr:rowOff>
    </xdr:from>
    <xdr:to xmlns:xdr="http://schemas.openxmlformats.org/drawingml/2006/spreadsheetDrawing">
      <xdr:col>6</xdr:col>
      <xdr:colOff>38100</xdr:colOff>
      <xdr:row>38</xdr:row>
      <xdr:rowOff>59055</xdr:rowOff>
    </xdr:to>
    <xdr:sp macro="" textlink="">
      <xdr:nvSpPr>
        <xdr:cNvPr id="67" name="フローチャート: 判断 66"/>
        <xdr:cNvSpPr/>
      </xdr:nvSpPr>
      <xdr:spPr>
        <a:xfrm>
          <a:off x="984250" y="63341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51460"/>
    <xdr:sp macro="" textlink="">
      <xdr:nvSpPr>
        <xdr:cNvPr id="68" name="テキスト ボックス 67"/>
        <xdr:cNvSpPr txBox="1"/>
      </xdr:nvSpPr>
      <xdr:spPr>
        <a:xfrm>
          <a:off x="40068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72390</xdr:rowOff>
    </xdr:from>
    <xdr:ext cx="762000" cy="251460"/>
    <xdr:sp macro="" textlink="">
      <xdr:nvSpPr>
        <xdr:cNvPr id="69" name="テキスト ボックス 68"/>
        <xdr:cNvSpPr txBox="1"/>
      </xdr:nvSpPr>
      <xdr:spPr>
        <a:xfrm>
          <a:off x="32575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60095" cy="251460"/>
    <xdr:sp macro="" textlink="">
      <xdr:nvSpPr>
        <xdr:cNvPr id="70" name="テキスト ボックス 69"/>
        <xdr:cNvSpPr txBox="1"/>
      </xdr:nvSpPr>
      <xdr:spPr>
        <a:xfrm>
          <a:off x="24511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2000" cy="251460"/>
    <xdr:sp macro="" textlink="">
      <xdr:nvSpPr>
        <xdr:cNvPr id="71" name="テキスト ボックス 70"/>
        <xdr:cNvSpPr txBox="1"/>
      </xdr:nvSpPr>
      <xdr:spPr>
        <a:xfrm>
          <a:off x="1657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72390</xdr:rowOff>
    </xdr:from>
    <xdr:ext cx="762000" cy="251460"/>
    <xdr:sp macro="" textlink="">
      <xdr:nvSpPr>
        <xdr:cNvPr id="72" name="テキスト ボックス 71"/>
        <xdr:cNvSpPr txBox="1"/>
      </xdr:nvSpPr>
      <xdr:spPr>
        <a:xfrm>
          <a:off x="857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54610</xdr:rowOff>
    </xdr:from>
    <xdr:to xmlns:xdr="http://schemas.openxmlformats.org/drawingml/2006/spreadsheetDrawing">
      <xdr:col>24</xdr:col>
      <xdr:colOff>114300</xdr:colOff>
      <xdr:row>38</xdr:row>
      <xdr:rowOff>153670</xdr:rowOff>
    </xdr:to>
    <xdr:sp macro="" textlink="">
      <xdr:nvSpPr>
        <xdr:cNvPr id="73" name="楕円 72"/>
        <xdr:cNvSpPr/>
      </xdr:nvSpPr>
      <xdr:spPr>
        <a:xfrm>
          <a:off x="4127500" y="64287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76835</xdr:rowOff>
    </xdr:from>
    <xdr:ext cx="403225" cy="253365"/>
    <xdr:sp macro="" textlink="">
      <xdr:nvSpPr>
        <xdr:cNvPr id="74" name="【道路】&#10;有形固定資産減価償却率該当値テキスト"/>
        <xdr:cNvSpPr txBox="1"/>
      </xdr:nvSpPr>
      <xdr:spPr>
        <a:xfrm>
          <a:off x="4216400" y="628332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34290</xdr:rowOff>
    </xdr:from>
    <xdr:to xmlns:xdr="http://schemas.openxmlformats.org/drawingml/2006/spreadsheetDrawing">
      <xdr:col>20</xdr:col>
      <xdr:colOff>38100</xdr:colOff>
      <xdr:row>38</xdr:row>
      <xdr:rowOff>133350</xdr:rowOff>
    </xdr:to>
    <xdr:sp macro="" textlink="">
      <xdr:nvSpPr>
        <xdr:cNvPr id="75" name="楕円 74"/>
        <xdr:cNvSpPr/>
      </xdr:nvSpPr>
      <xdr:spPr>
        <a:xfrm>
          <a:off x="3384550" y="64084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38</xdr:row>
      <xdr:rowOff>84455</xdr:rowOff>
    </xdr:from>
    <xdr:to xmlns:xdr="http://schemas.openxmlformats.org/drawingml/2006/spreadsheetDrawing">
      <xdr:col>24</xdr:col>
      <xdr:colOff>63500</xdr:colOff>
      <xdr:row>38</xdr:row>
      <xdr:rowOff>104775</xdr:rowOff>
    </xdr:to>
    <xdr:cxnSp macro="">
      <xdr:nvCxnSpPr>
        <xdr:cNvPr id="76" name="直線コネクタ 75"/>
        <xdr:cNvCxnSpPr/>
      </xdr:nvCxnSpPr>
      <xdr:spPr>
        <a:xfrm>
          <a:off x="3429000" y="6458585"/>
          <a:ext cx="7493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7620</xdr:rowOff>
    </xdr:from>
    <xdr:to xmlns:xdr="http://schemas.openxmlformats.org/drawingml/2006/spreadsheetDrawing">
      <xdr:col>15</xdr:col>
      <xdr:colOff>101600</xdr:colOff>
      <xdr:row>38</xdr:row>
      <xdr:rowOff>107315</xdr:rowOff>
    </xdr:to>
    <xdr:sp macro="" textlink="">
      <xdr:nvSpPr>
        <xdr:cNvPr id="77" name="楕円 76"/>
        <xdr:cNvSpPr/>
      </xdr:nvSpPr>
      <xdr:spPr>
        <a:xfrm>
          <a:off x="2571750" y="63817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57785</xdr:rowOff>
    </xdr:from>
    <xdr:to xmlns:xdr="http://schemas.openxmlformats.org/drawingml/2006/spreadsheetDrawing">
      <xdr:col>19</xdr:col>
      <xdr:colOff>171450</xdr:colOff>
      <xdr:row>38</xdr:row>
      <xdr:rowOff>84455</xdr:rowOff>
    </xdr:to>
    <xdr:cxnSp macro="">
      <xdr:nvCxnSpPr>
        <xdr:cNvPr id="78" name="直線コネクタ 77"/>
        <xdr:cNvCxnSpPr/>
      </xdr:nvCxnSpPr>
      <xdr:spPr>
        <a:xfrm>
          <a:off x="2622550" y="6431915"/>
          <a:ext cx="8064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149860</xdr:rowOff>
    </xdr:from>
    <xdr:to xmlns:xdr="http://schemas.openxmlformats.org/drawingml/2006/spreadsheetDrawing">
      <xdr:col>10</xdr:col>
      <xdr:colOff>165100</xdr:colOff>
      <xdr:row>38</xdr:row>
      <xdr:rowOff>81280</xdr:rowOff>
    </xdr:to>
    <xdr:sp macro="" textlink="">
      <xdr:nvSpPr>
        <xdr:cNvPr id="79" name="楕円 78"/>
        <xdr:cNvSpPr/>
      </xdr:nvSpPr>
      <xdr:spPr>
        <a:xfrm>
          <a:off x="1778000" y="63563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31750</xdr:rowOff>
    </xdr:from>
    <xdr:to xmlns:xdr="http://schemas.openxmlformats.org/drawingml/2006/spreadsheetDrawing">
      <xdr:col>15</xdr:col>
      <xdr:colOff>50800</xdr:colOff>
      <xdr:row>38</xdr:row>
      <xdr:rowOff>57785</xdr:rowOff>
    </xdr:to>
    <xdr:cxnSp macro="">
      <xdr:nvCxnSpPr>
        <xdr:cNvPr id="80" name="直線コネクタ 79"/>
        <xdr:cNvCxnSpPr/>
      </xdr:nvCxnSpPr>
      <xdr:spPr>
        <a:xfrm>
          <a:off x="1828800" y="6405880"/>
          <a:ext cx="7937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127635</xdr:rowOff>
    </xdr:from>
    <xdr:to xmlns:xdr="http://schemas.openxmlformats.org/drawingml/2006/spreadsheetDrawing">
      <xdr:col>6</xdr:col>
      <xdr:colOff>38100</xdr:colOff>
      <xdr:row>38</xdr:row>
      <xdr:rowOff>59055</xdr:rowOff>
    </xdr:to>
    <xdr:sp macro="" textlink="">
      <xdr:nvSpPr>
        <xdr:cNvPr id="81" name="楕円 80"/>
        <xdr:cNvSpPr/>
      </xdr:nvSpPr>
      <xdr:spPr>
        <a:xfrm>
          <a:off x="984250" y="6334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38</xdr:row>
      <xdr:rowOff>8890</xdr:rowOff>
    </xdr:from>
    <xdr:to xmlns:xdr="http://schemas.openxmlformats.org/drawingml/2006/spreadsheetDrawing">
      <xdr:col>10</xdr:col>
      <xdr:colOff>114300</xdr:colOff>
      <xdr:row>38</xdr:row>
      <xdr:rowOff>31750</xdr:rowOff>
    </xdr:to>
    <xdr:cxnSp macro="">
      <xdr:nvCxnSpPr>
        <xdr:cNvPr id="82" name="直線コネクタ 81"/>
        <xdr:cNvCxnSpPr/>
      </xdr:nvCxnSpPr>
      <xdr:spPr>
        <a:xfrm>
          <a:off x="1028700" y="6383020"/>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39</xdr:row>
      <xdr:rowOff>18415</xdr:rowOff>
    </xdr:from>
    <xdr:ext cx="403225" cy="252095"/>
    <xdr:sp macro="" textlink="">
      <xdr:nvSpPr>
        <xdr:cNvPr id="83" name="n_1aveValue【道路】&#10;有形固定資産減価償却率"/>
        <xdr:cNvSpPr txBox="1"/>
      </xdr:nvSpPr>
      <xdr:spPr>
        <a:xfrm>
          <a:off x="3239135" y="656018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140335</xdr:rowOff>
    </xdr:from>
    <xdr:ext cx="403225" cy="251460"/>
    <xdr:sp macro="" textlink="">
      <xdr:nvSpPr>
        <xdr:cNvPr id="84" name="n_2aveValue【道路】&#10;有形固定資産減価償却率"/>
        <xdr:cNvSpPr txBox="1"/>
      </xdr:nvSpPr>
      <xdr:spPr>
        <a:xfrm>
          <a:off x="2439035" y="65144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100330</xdr:rowOff>
    </xdr:from>
    <xdr:ext cx="403225" cy="253365"/>
    <xdr:sp macro="" textlink="">
      <xdr:nvSpPr>
        <xdr:cNvPr id="85" name="n_3aveValue【道路】&#10;有形固定資産減価償却率"/>
        <xdr:cNvSpPr txBox="1"/>
      </xdr:nvSpPr>
      <xdr:spPr>
        <a:xfrm>
          <a:off x="1645285" y="64744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50800</xdr:rowOff>
    </xdr:from>
    <xdr:ext cx="405130" cy="251460"/>
    <xdr:sp macro="" textlink="">
      <xdr:nvSpPr>
        <xdr:cNvPr id="86" name="n_4aveValue【道路】&#10;有形固定資産減価償却率"/>
        <xdr:cNvSpPr txBox="1"/>
      </xdr:nvSpPr>
      <xdr:spPr>
        <a:xfrm>
          <a:off x="851535" y="642493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36</xdr:row>
      <xdr:rowOff>149860</xdr:rowOff>
    </xdr:from>
    <xdr:ext cx="403225" cy="253365"/>
    <xdr:sp macro="" textlink="">
      <xdr:nvSpPr>
        <xdr:cNvPr id="87" name="n_1mainValue【道路】&#10;有形固定資産減価償却率"/>
        <xdr:cNvSpPr txBox="1"/>
      </xdr:nvSpPr>
      <xdr:spPr>
        <a:xfrm>
          <a:off x="3239135" y="61887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123825</xdr:rowOff>
    </xdr:from>
    <xdr:ext cx="403225" cy="251460"/>
    <xdr:sp macro="" textlink="">
      <xdr:nvSpPr>
        <xdr:cNvPr id="88" name="n_2mainValue【道路】&#10;有形固定資産減価償却率"/>
        <xdr:cNvSpPr txBox="1"/>
      </xdr:nvSpPr>
      <xdr:spPr>
        <a:xfrm>
          <a:off x="2439035" y="616267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97155</xdr:rowOff>
    </xdr:from>
    <xdr:ext cx="403225" cy="253365"/>
    <xdr:sp macro="" textlink="">
      <xdr:nvSpPr>
        <xdr:cNvPr id="89" name="n_3mainValue【道路】&#10;有形固定資産減価償却率"/>
        <xdr:cNvSpPr txBox="1"/>
      </xdr:nvSpPr>
      <xdr:spPr>
        <a:xfrm>
          <a:off x="1645285" y="613600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74930</xdr:rowOff>
    </xdr:from>
    <xdr:ext cx="405130" cy="253365"/>
    <xdr:sp macro="" textlink="">
      <xdr:nvSpPr>
        <xdr:cNvPr id="90" name="n_4mainValue【道路】&#10;有形固定資産減価償却率"/>
        <xdr:cNvSpPr txBox="1"/>
      </xdr:nvSpPr>
      <xdr:spPr>
        <a:xfrm>
          <a:off x="851535" y="61137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91" name="正方形/長方形 90"/>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2" name="正方形/長方形 91"/>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3" name="正方形/長方形 92"/>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4" name="正方形/長方形 93"/>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5" name="正方形/長方形 94"/>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6" name="正方形/長方形 95"/>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7" name="正方形/長方形 96"/>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8" name="正方形/長方形 97"/>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1630" cy="220345"/>
    <xdr:sp macro="" textlink="">
      <xdr:nvSpPr>
        <xdr:cNvPr id="99" name="テキスト ボックス 98"/>
        <xdr:cNvSpPr txBox="1"/>
      </xdr:nvSpPr>
      <xdr:spPr>
        <a:xfrm>
          <a:off x="5918200" y="5033010"/>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100" name="直線コネクタ 99"/>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90805</xdr:rowOff>
    </xdr:from>
    <xdr:to xmlns:xdr="http://schemas.openxmlformats.org/drawingml/2006/spreadsheetDrawing">
      <xdr:col>59</xdr:col>
      <xdr:colOff>50800</xdr:colOff>
      <xdr:row>42</xdr:row>
      <xdr:rowOff>90805</xdr:rowOff>
    </xdr:to>
    <xdr:cxnSp macro="">
      <xdr:nvCxnSpPr>
        <xdr:cNvPr id="101" name="直線コネクタ 100"/>
        <xdr:cNvCxnSpPr/>
      </xdr:nvCxnSpPr>
      <xdr:spPr>
        <a:xfrm>
          <a:off x="5956300" y="7135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118745</xdr:rowOff>
    </xdr:from>
    <xdr:ext cx="465455" cy="253365"/>
    <xdr:sp macro="" textlink="">
      <xdr:nvSpPr>
        <xdr:cNvPr id="102" name="テキスト ボックス 101"/>
        <xdr:cNvSpPr txBox="1"/>
      </xdr:nvSpPr>
      <xdr:spPr>
        <a:xfrm>
          <a:off x="552704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106680</xdr:rowOff>
    </xdr:from>
    <xdr:to xmlns:xdr="http://schemas.openxmlformats.org/drawingml/2006/spreadsheetDrawing">
      <xdr:col>59</xdr:col>
      <xdr:colOff>50800</xdr:colOff>
      <xdr:row>40</xdr:row>
      <xdr:rowOff>106680</xdr:rowOff>
    </xdr:to>
    <xdr:cxnSp macro="">
      <xdr:nvCxnSpPr>
        <xdr:cNvPr id="103" name="直線コネクタ 102"/>
        <xdr:cNvCxnSpPr/>
      </xdr:nvCxnSpPr>
      <xdr:spPr>
        <a:xfrm>
          <a:off x="5956300" y="6816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134620</xdr:rowOff>
    </xdr:from>
    <xdr:ext cx="529590" cy="253365"/>
    <xdr:sp macro="" textlink="">
      <xdr:nvSpPr>
        <xdr:cNvPr id="104" name="テキスト ボックス 103"/>
        <xdr:cNvSpPr txBox="1"/>
      </xdr:nvSpPr>
      <xdr:spPr>
        <a:xfrm>
          <a:off x="5481955" y="667639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122555</xdr:rowOff>
    </xdr:from>
    <xdr:to xmlns:xdr="http://schemas.openxmlformats.org/drawingml/2006/spreadsheetDrawing">
      <xdr:col>59</xdr:col>
      <xdr:colOff>50800</xdr:colOff>
      <xdr:row>38</xdr:row>
      <xdr:rowOff>122555</xdr:rowOff>
    </xdr:to>
    <xdr:cxnSp macro="">
      <xdr:nvCxnSpPr>
        <xdr:cNvPr id="105" name="直線コネクタ 104"/>
        <xdr:cNvCxnSpPr/>
      </xdr:nvCxnSpPr>
      <xdr:spPr>
        <a:xfrm>
          <a:off x="5956300" y="6496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151130</xdr:rowOff>
    </xdr:from>
    <xdr:ext cx="529590" cy="253365"/>
    <xdr:sp macro="" textlink="">
      <xdr:nvSpPr>
        <xdr:cNvPr id="106" name="テキスト ボックス 105"/>
        <xdr:cNvSpPr txBox="1"/>
      </xdr:nvSpPr>
      <xdr:spPr>
        <a:xfrm>
          <a:off x="5481955" y="635762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138430</xdr:rowOff>
    </xdr:from>
    <xdr:to xmlns:xdr="http://schemas.openxmlformats.org/drawingml/2006/spreadsheetDrawing">
      <xdr:col>59</xdr:col>
      <xdr:colOff>50800</xdr:colOff>
      <xdr:row>36</xdr:row>
      <xdr:rowOff>138430</xdr:rowOff>
    </xdr:to>
    <xdr:cxnSp macro="">
      <xdr:nvCxnSpPr>
        <xdr:cNvPr id="107" name="直線コネクタ 106"/>
        <xdr:cNvCxnSpPr/>
      </xdr:nvCxnSpPr>
      <xdr:spPr>
        <a:xfrm>
          <a:off x="5956300" y="6177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167005</xdr:rowOff>
    </xdr:from>
    <xdr:ext cx="529590" cy="252730"/>
    <xdr:sp macro="" textlink="">
      <xdr:nvSpPr>
        <xdr:cNvPr id="108" name="テキスト ボックス 107"/>
        <xdr:cNvSpPr txBox="1"/>
      </xdr:nvSpPr>
      <xdr:spPr>
        <a:xfrm>
          <a:off x="5481955" y="603821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154305</xdr:rowOff>
    </xdr:from>
    <xdr:to xmlns:xdr="http://schemas.openxmlformats.org/drawingml/2006/spreadsheetDrawing">
      <xdr:col>59</xdr:col>
      <xdr:colOff>50800</xdr:colOff>
      <xdr:row>34</xdr:row>
      <xdr:rowOff>154305</xdr:rowOff>
    </xdr:to>
    <xdr:cxnSp macro="">
      <xdr:nvCxnSpPr>
        <xdr:cNvPr id="109" name="直線コネクタ 108"/>
        <xdr:cNvCxnSpPr/>
      </xdr:nvCxnSpPr>
      <xdr:spPr>
        <a:xfrm>
          <a:off x="5956300" y="5857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15875</xdr:rowOff>
    </xdr:from>
    <xdr:ext cx="529590" cy="251460"/>
    <xdr:sp macro="" textlink="">
      <xdr:nvSpPr>
        <xdr:cNvPr id="110" name="テキスト ボックス 109"/>
        <xdr:cNvSpPr txBox="1"/>
      </xdr:nvSpPr>
      <xdr:spPr>
        <a:xfrm>
          <a:off x="5481955" y="571944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1" name="直線コネクタ 110"/>
        <xdr:cNvCxnSpPr/>
      </xdr:nvCxnSpPr>
      <xdr:spPr>
        <a:xfrm>
          <a:off x="5956300" y="55384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31115</xdr:rowOff>
    </xdr:from>
    <xdr:ext cx="529590" cy="251460"/>
    <xdr:sp macro="" textlink="">
      <xdr:nvSpPr>
        <xdr:cNvPr id="112" name="テキスト ボックス 111"/>
        <xdr:cNvSpPr txBox="1"/>
      </xdr:nvSpPr>
      <xdr:spPr>
        <a:xfrm>
          <a:off x="5481955" y="539940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3" name="直線コネクタ 112"/>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47625</xdr:rowOff>
    </xdr:from>
    <xdr:ext cx="529590" cy="251460"/>
    <xdr:sp macro="" textlink="">
      <xdr:nvSpPr>
        <xdr:cNvPr id="114" name="テキスト ボックス 113"/>
        <xdr:cNvSpPr txBox="1"/>
      </xdr:nvSpPr>
      <xdr:spPr>
        <a:xfrm>
          <a:off x="5481955" y="508063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5" name="【道路】&#10;一人当たり延長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33</xdr:row>
      <xdr:rowOff>51435</xdr:rowOff>
    </xdr:from>
    <xdr:to xmlns:xdr="http://schemas.openxmlformats.org/drawingml/2006/spreadsheetDrawing">
      <xdr:col>54</xdr:col>
      <xdr:colOff>171450</xdr:colOff>
      <xdr:row>41</xdr:row>
      <xdr:rowOff>124460</xdr:rowOff>
    </xdr:to>
    <xdr:cxnSp macro="">
      <xdr:nvCxnSpPr>
        <xdr:cNvPr id="116" name="直線コネクタ 115"/>
        <xdr:cNvCxnSpPr/>
      </xdr:nvCxnSpPr>
      <xdr:spPr>
        <a:xfrm flipV="1">
          <a:off x="9429750" y="5587365"/>
          <a:ext cx="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128270</xdr:rowOff>
    </xdr:from>
    <xdr:ext cx="467995" cy="251460"/>
    <xdr:sp macro="" textlink="">
      <xdr:nvSpPr>
        <xdr:cNvPr id="117" name="【道路】&#10;一人当たり延長最小値テキスト"/>
        <xdr:cNvSpPr txBox="1"/>
      </xdr:nvSpPr>
      <xdr:spPr>
        <a:xfrm>
          <a:off x="9467850" y="700532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124460</xdr:rowOff>
    </xdr:from>
    <xdr:to xmlns:xdr="http://schemas.openxmlformats.org/drawingml/2006/spreadsheetDrawing">
      <xdr:col>55</xdr:col>
      <xdr:colOff>88900</xdr:colOff>
      <xdr:row>41</xdr:row>
      <xdr:rowOff>124460</xdr:rowOff>
    </xdr:to>
    <xdr:cxnSp macro="">
      <xdr:nvCxnSpPr>
        <xdr:cNvPr id="118" name="直線コネクタ 117"/>
        <xdr:cNvCxnSpPr/>
      </xdr:nvCxnSpPr>
      <xdr:spPr>
        <a:xfrm>
          <a:off x="9359900" y="7001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167005</xdr:rowOff>
    </xdr:from>
    <xdr:ext cx="532765" cy="252730"/>
    <xdr:sp macro="" textlink="">
      <xdr:nvSpPr>
        <xdr:cNvPr id="119" name="【道路】&#10;一人当たり延長最大値テキスト"/>
        <xdr:cNvSpPr txBox="1"/>
      </xdr:nvSpPr>
      <xdr:spPr>
        <a:xfrm>
          <a:off x="9467850" y="5367655"/>
          <a:ext cx="5327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51435</xdr:rowOff>
    </xdr:from>
    <xdr:to xmlns:xdr="http://schemas.openxmlformats.org/drawingml/2006/spreadsheetDrawing">
      <xdr:col>55</xdr:col>
      <xdr:colOff>88900</xdr:colOff>
      <xdr:row>33</xdr:row>
      <xdr:rowOff>51435</xdr:rowOff>
    </xdr:to>
    <xdr:cxnSp macro="">
      <xdr:nvCxnSpPr>
        <xdr:cNvPr id="120" name="直線コネクタ 119"/>
        <xdr:cNvCxnSpPr/>
      </xdr:nvCxnSpPr>
      <xdr:spPr>
        <a:xfrm>
          <a:off x="9359900" y="55873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89535</xdr:rowOff>
    </xdr:from>
    <xdr:ext cx="532765" cy="251460"/>
    <xdr:sp macro="" textlink="">
      <xdr:nvSpPr>
        <xdr:cNvPr id="121" name="【道路】&#10;一人当たり延長平均値テキスト"/>
        <xdr:cNvSpPr txBox="1"/>
      </xdr:nvSpPr>
      <xdr:spPr>
        <a:xfrm>
          <a:off x="9467850" y="6463665"/>
          <a:ext cx="53276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110490</xdr:rowOff>
    </xdr:from>
    <xdr:to xmlns:xdr="http://schemas.openxmlformats.org/drawingml/2006/spreadsheetDrawing">
      <xdr:col>55</xdr:col>
      <xdr:colOff>50800</xdr:colOff>
      <xdr:row>39</xdr:row>
      <xdr:rowOff>41910</xdr:rowOff>
    </xdr:to>
    <xdr:sp macro="" textlink="">
      <xdr:nvSpPr>
        <xdr:cNvPr id="122" name="フローチャート: 判断 121"/>
        <xdr:cNvSpPr/>
      </xdr:nvSpPr>
      <xdr:spPr>
        <a:xfrm>
          <a:off x="9398000" y="64846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127635</xdr:rowOff>
    </xdr:from>
    <xdr:to xmlns:xdr="http://schemas.openxmlformats.org/drawingml/2006/spreadsheetDrawing">
      <xdr:col>50</xdr:col>
      <xdr:colOff>165100</xdr:colOff>
      <xdr:row>39</xdr:row>
      <xdr:rowOff>59055</xdr:rowOff>
    </xdr:to>
    <xdr:sp macro="" textlink="">
      <xdr:nvSpPr>
        <xdr:cNvPr id="123" name="フローチャート: 判断 122"/>
        <xdr:cNvSpPr/>
      </xdr:nvSpPr>
      <xdr:spPr>
        <a:xfrm>
          <a:off x="8636000" y="65017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120650</xdr:rowOff>
    </xdr:from>
    <xdr:to xmlns:xdr="http://schemas.openxmlformats.org/drawingml/2006/spreadsheetDrawing">
      <xdr:col>46</xdr:col>
      <xdr:colOff>38100</xdr:colOff>
      <xdr:row>39</xdr:row>
      <xdr:rowOff>52705</xdr:rowOff>
    </xdr:to>
    <xdr:sp macro="" textlink="">
      <xdr:nvSpPr>
        <xdr:cNvPr id="124" name="フローチャート: 判断 123"/>
        <xdr:cNvSpPr/>
      </xdr:nvSpPr>
      <xdr:spPr>
        <a:xfrm>
          <a:off x="7842250" y="64947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123825</xdr:rowOff>
    </xdr:from>
    <xdr:to xmlns:xdr="http://schemas.openxmlformats.org/drawingml/2006/spreadsheetDrawing">
      <xdr:col>41</xdr:col>
      <xdr:colOff>101600</xdr:colOff>
      <xdr:row>39</xdr:row>
      <xdr:rowOff>55245</xdr:rowOff>
    </xdr:to>
    <xdr:sp macro="" textlink="">
      <xdr:nvSpPr>
        <xdr:cNvPr id="125" name="フローチャート: 判断 124"/>
        <xdr:cNvSpPr/>
      </xdr:nvSpPr>
      <xdr:spPr>
        <a:xfrm>
          <a:off x="7029450" y="6497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151130</xdr:rowOff>
    </xdr:from>
    <xdr:to xmlns:xdr="http://schemas.openxmlformats.org/drawingml/2006/spreadsheetDrawing">
      <xdr:col>36</xdr:col>
      <xdr:colOff>165100</xdr:colOff>
      <xdr:row>39</xdr:row>
      <xdr:rowOff>83185</xdr:rowOff>
    </xdr:to>
    <xdr:sp macro="" textlink="">
      <xdr:nvSpPr>
        <xdr:cNvPr id="126" name="フローチャート: 判断 125"/>
        <xdr:cNvSpPr/>
      </xdr:nvSpPr>
      <xdr:spPr>
        <a:xfrm>
          <a:off x="6235700" y="65252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51460"/>
    <xdr:sp macro="" textlink="">
      <xdr:nvSpPr>
        <xdr:cNvPr id="127" name="テキスト ボックス 126"/>
        <xdr:cNvSpPr txBox="1"/>
      </xdr:nvSpPr>
      <xdr:spPr>
        <a:xfrm>
          <a:off x="92583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2000" cy="251460"/>
    <xdr:sp macro="" textlink="">
      <xdr:nvSpPr>
        <xdr:cNvPr id="128" name="テキスト ボックス 127"/>
        <xdr:cNvSpPr txBox="1"/>
      </xdr:nvSpPr>
      <xdr:spPr>
        <a:xfrm>
          <a:off x="8515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72390</xdr:rowOff>
    </xdr:from>
    <xdr:ext cx="762000" cy="251460"/>
    <xdr:sp macro="" textlink="">
      <xdr:nvSpPr>
        <xdr:cNvPr id="129" name="テキスト ボックス 128"/>
        <xdr:cNvSpPr txBox="1"/>
      </xdr:nvSpPr>
      <xdr:spPr>
        <a:xfrm>
          <a:off x="7715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60095" cy="251460"/>
    <xdr:sp macro="" textlink="">
      <xdr:nvSpPr>
        <xdr:cNvPr id="130" name="テキスト ボックス 129"/>
        <xdr:cNvSpPr txBox="1"/>
      </xdr:nvSpPr>
      <xdr:spPr>
        <a:xfrm>
          <a:off x="6908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2000" cy="251460"/>
    <xdr:sp macro="" textlink="">
      <xdr:nvSpPr>
        <xdr:cNvPr id="131" name="テキスト ボックス 130"/>
        <xdr:cNvSpPr txBox="1"/>
      </xdr:nvSpPr>
      <xdr:spPr>
        <a:xfrm>
          <a:off x="6115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73025</xdr:rowOff>
    </xdr:from>
    <xdr:to xmlns:xdr="http://schemas.openxmlformats.org/drawingml/2006/spreadsheetDrawing">
      <xdr:col>55</xdr:col>
      <xdr:colOff>50800</xdr:colOff>
      <xdr:row>37</xdr:row>
      <xdr:rowOff>5080</xdr:rowOff>
    </xdr:to>
    <xdr:sp macro="" textlink="">
      <xdr:nvSpPr>
        <xdr:cNvPr id="132" name="楕円 131"/>
        <xdr:cNvSpPr/>
      </xdr:nvSpPr>
      <xdr:spPr>
        <a:xfrm>
          <a:off x="9398000" y="61118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35</xdr:row>
      <xdr:rowOff>95250</xdr:rowOff>
    </xdr:from>
    <xdr:ext cx="532765" cy="253365"/>
    <xdr:sp macro="" textlink="">
      <xdr:nvSpPr>
        <xdr:cNvPr id="133" name="【道路】&#10;一人当たり延長該当値テキスト"/>
        <xdr:cNvSpPr txBox="1"/>
      </xdr:nvSpPr>
      <xdr:spPr>
        <a:xfrm>
          <a:off x="9467850" y="5966460"/>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127000</xdr:rowOff>
    </xdr:from>
    <xdr:to xmlns:xdr="http://schemas.openxmlformats.org/drawingml/2006/spreadsheetDrawing">
      <xdr:col>50</xdr:col>
      <xdr:colOff>165100</xdr:colOff>
      <xdr:row>37</xdr:row>
      <xdr:rowOff>58420</xdr:rowOff>
    </xdr:to>
    <xdr:sp macro="" textlink="">
      <xdr:nvSpPr>
        <xdr:cNvPr id="134" name="楕円 133"/>
        <xdr:cNvSpPr/>
      </xdr:nvSpPr>
      <xdr:spPr>
        <a:xfrm>
          <a:off x="8636000" y="61658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36</xdr:row>
      <xdr:rowOff>123190</xdr:rowOff>
    </xdr:from>
    <xdr:to xmlns:xdr="http://schemas.openxmlformats.org/drawingml/2006/spreadsheetDrawing">
      <xdr:col>55</xdr:col>
      <xdr:colOff>0</xdr:colOff>
      <xdr:row>37</xdr:row>
      <xdr:rowOff>8255</xdr:rowOff>
    </xdr:to>
    <xdr:cxnSp macro="">
      <xdr:nvCxnSpPr>
        <xdr:cNvPr id="135" name="直線コネクタ 134"/>
        <xdr:cNvCxnSpPr/>
      </xdr:nvCxnSpPr>
      <xdr:spPr>
        <a:xfrm flipV="1">
          <a:off x="8686800" y="6162040"/>
          <a:ext cx="7429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142240</xdr:rowOff>
    </xdr:from>
    <xdr:to xmlns:xdr="http://schemas.openxmlformats.org/drawingml/2006/spreadsheetDrawing">
      <xdr:col>46</xdr:col>
      <xdr:colOff>38100</xdr:colOff>
      <xdr:row>37</xdr:row>
      <xdr:rowOff>73660</xdr:rowOff>
    </xdr:to>
    <xdr:sp macro="" textlink="">
      <xdr:nvSpPr>
        <xdr:cNvPr id="136" name="楕円 135"/>
        <xdr:cNvSpPr/>
      </xdr:nvSpPr>
      <xdr:spPr>
        <a:xfrm>
          <a:off x="7842250" y="61810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37</xdr:row>
      <xdr:rowOff>8255</xdr:rowOff>
    </xdr:from>
    <xdr:to xmlns:xdr="http://schemas.openxmlformats.org/drawingml/2006/spreadsheetDrawing">
      <xdr:col>50</xdr:col>
      <xdr:colOff>114300</xdr:colOff>
      <xdr:row>37</xdr:row>
      <xdr:rowOff>24130</xdr:rowOff>
    </xdr:to>
    <xdr:cxnSp macro="">
      <xdr:nvCxnSpPr>
        <xdr:cNvPr id="137" name="直線コネクタ 136"/>
        <xdr:cNvCxnSpPr/>
      </xdr:nvCxnSpPr>
      <xdr:spPr>
        <a:xfrm flipV="1">
          <a:off x="7886700" y="6214745"/>
          <a:ext cx="8001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156210</xdr:rowOff>
    </xdr:from>
    <xdr:to xmlns:xdr="http://schemas.openxmlformats.org/drawingml/2006/spreadsheetDrawing">
      <xdr:col>41</xdr:col>
      <xdr:colOff>101600</xdr:colOff>
      <xdr:row>37</xdr:row>
      <xdr:rowOff>88265</xdr:rowOff>
    </xdr:to>
    <xdr:sp macro="" textlink="">
      <xdr:nvSpPr>
        <xdr:cNvPr id="138" name="楕円 137"/>
        <xdr:cNvSpPr/>
      </xdr:nvSpPr>
      <xdr:spPr>
        <a:xfrm>
          <a:off x="7029450" y="61950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37</xdr:row>
      <xdr:rowOff>24130</xdr:rowOff>
    </xdr:from>
    <xdr:to xmlns:xdr="http://schemas.openxmlformats.org/drawingml/2006/spreadsheetDrawing">
      <xdr:col>45</xdr:col>
      <xdr:colOff>171450</xdr:colOff>
      <xdr:row>37</xdr:row>
      <xdr:rowOff>38735</xdr:rowOff>
    </xdr:to>
    <xdr:cxnSp macro="">
      <xdr:nvCxnSpPr>
        <xdr:cNvPr id="139" name="直線コネクタ 138"/>
        <xdr:cNvCxnSpPr/>
      </xdr:nvCxnSpPr>
      <xdr:spPr>
        <a:xfrm flipV="1">
          <a:off x="7080250" y="6230620"/>
          <a:ext cx="8064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5715</xdr:rowOff>
    </xdr:from>
    <xdr:to xmlns:xdr="http://schemas.openxmlformats.org/drawingml/2006/spreadsheetDrawing">
      <xdr:col>36</xdr:col>
      <xdr:colOff>165100</xdr:colOff>
      <xdr:row>37</xdr:row>
      <xdr:rowOff>105410</xdr:rowOff>
    </xdr:to>
    <xdr:sp macro="" textlink="">
      <xdr:nvSpPr>
        <xdr:cNvPr id="140" name="楕円 139"/>
        <xdr:cNvSpPr/>
      </xdr:nvSpPr>
      <xdr:spPr>
        <a:xfrm>
          <a:off x="6235700" y="62122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37</xdr:row>
      <xdr:rowOff>38735</xdr:rowOff>
    </xdr:from>
    <xdr:to xmlns:xdr="http://schemas.openxmlformats.org/drawingml/2006/spreadsheetDrawing">
      <xdr:col>41</xdr:col>
      <xdr:colOff>50800</xdr:colOff>
      <xdr:row>37</xdr:row>
      <xdr:rowOff>55245</xdr:rowOff>
    </xdr:to>
    <xdr:cxnSp macro="">
      <xdr:nvCxnSpPr>
        <xdr:cNvPr id="141" name="直線コネクタ 140"/>
        <xdr:cNvCxnSpPr/>
      </xdr:nvCxnSpPr>
      <xdr:spPr>
        <a:xfrm flipV="1">
          <a:off x="6286500" y="6245225"/>
          <a:ext cx="7937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50800</xdr:rowOff>
    </xdr:from>
    <xdr:ext cx="534670" cy="251460"/>
    <xdr:sp macro="" textlink="">
      <xdr:nvSpPr>
        <xdr:cNvPr id="142" name="n_1aveValue【道路】&#10;一人当たり延長"/>
        <xdr:cNvSpPr txBox="1"/>
      </xdr:nvSpPr>
      <xdr:spPr>
        <a:xfrm>
          <a:off x="8425815" y="65925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43815</xdr:rowOff>
    </xdr:from>
    <xdr:ext cx="532765" cy="252730"/>
    <xdr:sp macro="" textlink="">
      <xdr:nvSpPr>
        <xdr:cNvPr id="143" name="n_2aveValue【道路】&#10;一人当たり延長"/>
        <xdr:cNvSpPr txBox="1"/>
      </xdr:nvSpPr>
      <xdr:spPr>
        <a:xfrm>
          <a:off x="7644765" y="6585585"/>
          <a:ext cx="5327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46990</xdr:rowOff>
    </xdr:from>
    <xdr:ext cx="532765" cy="251460"/>
    <xdr:sp macro="" textlink="">
      <xdr:nvSpPr>
        <xdr:cNvPr id="144" name="n_3aveValue【道路】&#10;一人当たり延長"/>
        <xdr:cNvSpPr txBox="1"/>
      </xdr:nvSpPr>
      <xdr:spPr>
        <a:xfrm>
          <a:off x="6851015" y="6588760"/>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74295</xdr:rowOff>
    </xdr:from>
    <xdr:ext cx="534670" cy="252095"/>
    <xdr:sp macro="" textlink="">
      <xdr:nvSpPr>
        <xdr:cNvPr id="145" name="n_4aveValue【道路】&#10;一人当たり延長"/>
        <xdr:cNvSpPr txBox="1"/>
      </xdr:nvSpPr>
      <xdr:spPr>
        <a:xfrm>
          <a:off x="6038215" y="661606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35</xdr:row>
      <xdr:rowOff>74295</xdr:rowOff>
    </xdr:from>
    <xdr:ext cx="534670" cy="252095"/>
    <xdr:sp macro="" textlink="">
      <xdr:nvSpPr>
        <xdr:cNvPr id="146" name="n_1mainValue【道路】&#10;一人当たり延長"/>
        <xdr:cNvSpPr txBox="1"/>
      </xdr:nvSpPr>
      <xdr:spPr>
        <a:xfrm>
          <a:off x="8425815" y="594550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35</xdr:row>
      <xdr:rowOff>90170</xdr:rowOff>
    </xdr:from>
    <xdr:ext cx="532765" cy="251460"/>
    <xdr:sp macro="" textlink="">
      <xdr:nvSpPr>
        <xdr:cNvPr id="147" name="n_2mainValue【道路】&#10;一人当たり延長"/>
        <xdr:cNvSpPr txBox="1"/>
      </xdr:nvSpPr>
      <xdr:spPr>
        <a:xfrm>
          <a:off x="7644765" y="5961380"/>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35</xdr:row>
      <xdr:rowOff>104775</xdr:rowOff>
    </xdr:from>
    <xdr:ext cx="532765" cy="251460"/>
    <xdr:sp macro="" textlink="">
      <xdr:nvSpPr>
        <xdr:cNvPr id="148" name="n_3mainValue【道路】&#10;一人当たり延長"/>
        <xdr:cNvSpPr txBox="1"/>
      </xdr:nvSpPr>
      <xdr:spPr>
        <a:xfrm>
          <a:off x="6851015" y="5975985"/>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35</xdr:row>
      <xdr:rowOff>120650</xdr:rowOff>
    </xdr:from>
    <xdr:ext cx="534670" cy="253365"/>
    <xdr:sp macro="" textlink="">
      <xdr:nvSpPr>
        <xdr:cNvPr id="149" name="n_4mainValue【道路】&#10;一人当たり延長"/>
        <xdr:cNvSpPr txBox="1"/>
      </xdr:nvSpPr>
      <xdr:spPr>
        <a:xfrm>
          <a:off x="6038215" y="59918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50" name="正方形/長方形 149"/>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51" name="正方形/長方形 150"/>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2" name="正方形/長方形 151"/>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3" name="正方形/長方形 152"/>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4" name="正方形/長方形 153"/>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5" name="正方形/長方形 154"/>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6" name="正方形/長方形 155"/>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7" name="正方形/長方形 156"/>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6545" cy="220345"/>
    <xdr:sp macro="" textlink="">
      <xdr:nvSpPr>
        <xdr:cNvPr id="158" name="テキスト ボックス 157"/>
        <xdr:cNvSpPr txBox="1"/>
      </xdr:nvSpPr>
      <xdr:spPr>
        <a:xfrm>
          <a:off x="666750"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59" name="直線コネクタ 158"/>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5455" cy="251460"/>
    <xdr:sp macro="" textlink="">
      <xdr:nvSpPr>
        <xdr:cNvPr id="160" name="テキスト ボックス 159"/>
        <xdr:cNvSpPr txBox="1"/>
      </xdr:nvSpPr>
      <xdr:spPr>
        <a:xfrm>
          <a:off x="2755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128270</xdr:rowOff>
    </xdr:from>
    <xdr:to xmlns:xdr="http://schemas.openxmlformats.org/drawingml/2006/spreadsheetDrawing">
      <xdr:col>28</xdr:col>
      <xdr:colOff>114300</xdr:colOff>
      <xdr:row>64</xdr:row>
      <xdr:rowOff>128270</xdr:rowOff>
    </xdr:to>
    <xdr:cxnSp macro="">
      <xdr:nvCxnSpPr>
        <xdr:cNvPr id="161" name="直線コネクタ 160"/>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156210</xdr:rowOff>
    </xdr:from>
    <xdr:ext cx="465455" cy="253365"/>
    <xdr:sp macro="" textlink="">
      <xdr:nvSpPr>
        <xdr:cNvPr id="162" name="テキスト ボックス 161"/>
        <xdr:cNvSpPr txBox="1"/>
      </xdr:nvSpPr>
      <xdr:spPr>
        <a:xfrm>
          <a:off x="275590" y="107213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143510</xdr:rowOff>
    </xdr:from>
    <xdr:to xmlns:xdr="http://schemas.openxmlformats.org/drawingml/2006/spreadsheetDrawing">
      <xdr:col>28</xdr:col>
      <xdr:colOff>114300</xdr:colOff>
      <xdr:row>62</xdr:row>
      <xdr:rowOff>143510</xdr:rowOff>
    </xdr:to>
    <xdr:cxnSp macro="">
      <xdr:nvCxnSpPr>
        <xdr:cNvPr id="163" name="直線コネクタ 162"/>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1320" cy="253365"/>
    <xdr:sp macro="" textlink="">
      <xdr:nvSpPr>
        <xdr:cNvPr id="164" name="テキスト ボックス 163"/>
        <xdr:cNvSpPr txBox="1"/>
      </xdr:nvSpPr>
      <xdr:spPr>
        <a:xfrm>
          <a:off x="339725" y="104019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160020</xdr:rowOff>
    </xdr:from>
    <xdr:to xmlns:xdr="http://schemas.openxmlformats.org/drawingml/2006/spreadsheetDrawing">
      <xdr:col>28</xdr:col>
      <xdr:colOff>114300</xdr:colOff>
      <xdr:row>60</xdr:row>
      <xdr:rowOff>160020</xdr:rowOff>
    </xdr:to>
    <xdr:cxnSp macro="">
      <xdr:nvCxnSpPr>
        <xdr:cNvPr id="165" name="直線コネクタ 164"/>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20320</xdr:rowOff>
    </xdr:from>
    <xdr:ext cx="401320" cy="253365"/>
    <xdr:sp macro="" textlink="">
      <xdr:nvSpPr>
        <xdr:cNvPr id="166" name="テキスト ボックス 165"/>
        <xdr:cNvSpPr txBox="1"/>
      </xdr:nvSpPr>
      <xdr:spPr>
        <a:xfrm>
          <a:off x="339725" y="100825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7620</xdr:rowOff>
    </xdr:from>
    <xdr:to xmlns:xdr="http://schemas.openxmlformats.org/drawingml/2006/spreadsheetDrawing">
      <xdr:col>28</xdr:col>
      <xdr:colOff>114300</xdr:colOff>
      <xdr:row>59</xdr:row>
      <xdr:rowOff>7620</xdr:rowOff>
    </xdr:to>
    <xdr:cxnSp macro="">
      <xdr:nvCxnSpPr>
        <xdr:cNvPr id="167" name="直線コネクタ 166"/>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36830</xdr:rowOff>
    </xdr:from>
    <xdr:ext cx="401320" cy="251460"/>
    <xdr:sp macro="" textlink="">
      <xdr:nvSpPr>
        <xdr:cNvPr id="168" name="テキスト ボックス 167"/>
        <xdr:cNvSpPr txBox="1"/>
      </xdr:nvSpPr>
      <xdr:spPr>
        <a:xfrm>
          <a:off x="339725" y="976376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24130</xdr:rowOff>
    </xdr:from>
    <xdr:to xmlns:xdr="http://schemas.openxmlformats.org/drawingml/2006/spreadsheetDrawing">
      <xdr:col>28</xdr:col>
      <xdr:colOff>114300</xdr:colOff>
      <xdr:row>57</xdr:row>
      <xdr:rowOff>24130</xdr:rowOff>
    </xdr:to>
    <xdr:cxnSp macro="">
      <xdr:nvCxnSpPr>
        <xdr:cNvPr id="169" name="直線コネクタ 168"/>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52705</xdr:rowOff>
    </xdr:from>
    <xdr:ext cx="401320" cy="251460"/>
    <xdr:sp macro="" textlink="">
      <xdr:nvSpPr>
        <xdr:cNvPr id="170" name="テキスト ボックス 169"/>
        <xdr:cNvSpPr txBox="1"/>
      </xdr:nvSpPr>
      <xdr:spPr>
        <a:xfrm>
          <a:off x="339725" y="944435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39370</xdr:rowOff>
    </xdr:from>
    <xdr:to xmlns:xdr="http://schemas.openxmlformats.org/drawingml/2006/spreadsheetDrawing">
      <xdr:col>28</xdr:col>
      <xdr:colOff>114300</xdr:colOff>
      <xdr:row>55</xdr:row>
      <xdr:rowOff>39370</xdr:rowOff>
    </xdr:to>
    <xdr:cxnSp macro="">
      <xdr:nvCxnSpPr>
        <xdr:cNvPr id="171" name="直線コネクタ 170"/>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68580</xdr:rowOff>
    </xdr:from>
    <xdr:ext cx="337185" cy="251460"/>
    <xdr:sp macro="" textlink="">
      <xdr:nvSpPr>
        <xdr:cNvPr id="172" name="テキスト ボックス 171"/>
        <xdr:cNvSpPr txBox="1"/>
      </xdr:nvSpPr>
      <xdr:spPr>
        <a:xfrm>
          <a:off x="384810" y="9124950"/>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73" name="直線コネクタ 172"/>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4" name="【橋りょう・トンネ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39370</xdr:rowOff>
    </xdr:from>
    <xdr:to xmlns:xdr="http://schemas.openxmlformats.org/drawingml/2006/spreadsheetDrawing">
      <xdr:col>24</xdr:col>
      <xdr:colOff>62865</xdr:colOff>
      <xdr:row>64</xdr:row>
      <xdr:rowOff>11430</xdr:rowOff>
    </xdr:to>
    <xdr:cxnSp macro="">
      <xdr:nvCxnSpPr>
        <xdr:cNvPr id="175" name="直線コネクタ 174"/>
        <xdr:cNvCxnSpPr/>
      </xdr:nvCxnSpPr>
      <xdr:spPr>
        <a:xfrm flipV="1">
          <a:off x="4177665" y="9263380"/>
          <a:ext cx="0" cy="1480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15240</xdr:rowOff>
    </xdr:from>
    <xdr:ext cx="403225" cy="251460"/>
    <xdr:sp macro="" textlink="">
      <xdr:nvSpPr>
        <xdr:cNvPr id="176" name="【橋りょう・トンネル】&#10;有形固定資産減価償却率最小値テキスト"/>
        <xdr:cNvSpPr txBox="1"/>
      </xdr:nvSpPr>
      <xdr:spPr>
        <a:xfrm>
          <a:off x="4216400" y="107480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11430</xdr:rowOff>
    </xdr:from>
    <xdr:to xmlns:xdr="http://schemas.openxmlformats.org/drawingml/2006/spreadsheetDrawing">
      <xdr:col>24</xdr:col>
      <xdr:colOff>152400</xdr:colOff>
      <xdr:row>64</xdr:row>
      <xdr:rowOff>11430</xdr:rowOff>
    </xdr:to>
    <xdr:cxnSp macro="">
      <xdr:nvCxnSpPr>
        <xdr:cNvPr id="177" name="直線コネクタ 176"/>
        <xdr:cNvCxnSpPr/>
      </xdr:nvCxnSpPr>
      <xdr:spPr>
        <a:xfrm>
          <a:off x="4108450" y="10744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154940</xdr:rowOff>
    </xdr:from>
    <xdr:ext cx="338455" cy="253365"/>
    <xdr:sp macro="" textlink="">
      <xdr:nvSpPr>
        <xdr:cNvPr id="178" name="【橋りょう・トンネル】&#10;有形固定資産減価償却率最大値テキスト"/>
        <xdr:cNvSpPr txBox="1"/>
      </xdr:nvSpPr>
      <xdr:spPr>
        <a:xfrm>
          <a:off x="4216400" y="9043670"/>
          <a:ext cx="338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39370</xdr:rowOff>
    </xdr:from>
    <xdr:to xmlns:xdr="http://schemas.openxmlformats.org/drawingml/2006/spreadsheetDrawing">
      <xdr:col>24</xdr:col>
      <xdr:colOff>152400</xdr:colOff>
      <xdr:row>55</xdr:row>
      <xdr:rowOff>39370</xdr:rowOff>
    </xdr:to>
    <xdr:cxnSp macro="">
      <xdr:nvCxnSpPr>
        <xdr:cNvPr id="179" name="直線コネクタ 178"/>
        <xdr:cNvCxnSpPr/>
      </xdr:nvCxnSpPr>
      <xdr:spPr>
        <a:xfrm>
          <a:off x="4108450" y="9263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89535</xdr:rowOff>
    </xdr:from>
    <xdr:ext cx="403225" cy="251460"/>
    <xdr:sp macro="" textlink="">
      <xdr:nvSpPr>
        <xdr:cNvPr id="180" name="【橋りょう・トンネル】&#10;有形固定資産減価償却率平均値テキスト"/>
        <xdr:cNvSpPr txBox="1"/>
      </xdr:nvSpPr>
      <xdr:spPr>
        <a:xfrm>
          <a:off x="4216400" y="10151745"/>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67310</xdr:rowOff>
    </xdr:from>
    <xdr:to xmlns:xdr="http://schemas.openxmlformats.org/drawingml/2006/spreadsheetDrawing">
      <xdr:col>24</xdr:col>
      <xdr:colOff>114300</xdr:colOff>
      <xdr:row>61</xdr:row>
      <xdr:rowOff>166370</xdr:rowOff>
    </xdr:to>
    <xdr:sp macro="" textlink="">
      <xdr:nvSpPr>
        <xdr:cNvPr id="181" name="フローチャート: 判断 180"/>
        <xdr:cNvSpPr/>
      </xdr:nvSpPr>
      <xdr:spPr>
        <a:xfrm>
          <a:off x="4127500" y="10297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49530</xdr:rowOff>
    </xdr:from>
    <xdr:to xmlns:xdr="http://schemas.openxmlformats.org/drawingml/2006/spreadsheetDrawing">
      <xdr:col>20</xdr:col>
      <xdr:colOff>38100</xdr:colOff>
      <xdr:row>61</xdr:row>
      <xdr:rowOff>148590</xdr:rowOff>
    </xdr:to>
    <xdr:sp macro="" textlink="">
      <xdr:nvSpPr>
        <xdr:cNvPr id="182" name="フローチャート: 判断 181"/>
        <xdr:cNvSpPr/>
      </xdr:nvSpPr>
      <xdr:spPr>
        <a:xfrm>
          <a:off x="3384550" y="102793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33655</xdr:rowOff>
    </xdr:from>
    <xdr:to xmlns:xdr="http://schemas.openxmlformats.org/drawingml/2006/spreadsheetDrawing">
      <xdr:col>15</xdr:col>
      <xdr:colOff>101600</xdr:colOff>
      <xdr:row>61</xdr:row>
      <xdr:rowOff>132715</xdr:rowOff>
    </xdr:to>
    <xdr:sp macro="" textlink="">
      <xdr:nvSpPr>
        <xdr:cNvPr id="183" name="フローチャート: 判断 182"/>
        <xdr:cNvSpPr/>
      </xdr:nvSpPr>
      <xdr:spPr>
        <a:xfrm>
          <a:off x="2571750" y="10263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20320</xdr:rowOff>
    </xdr:from>
    <xdr:to xmlns:xdr="http://schemas.openxmlformats.org/drawingml/2006/spreadsheetDrawing">
      <xdr:col>10</xdr:col>
      <xdr:colOff>165100</xdr:colOff>
      <xdr:row>61</xdr:row>
      <xdr:rowOff>119380</xdr:rowOff>
    </xdr:to>
    <xdr:sp macro="" textlink="">
      <xdr:nvSpPr>
        <xdr:cNvPr id="184" name="フローチャート: 判断 183"/>
        <xdr:cNvSpPr/>
      </xdr:nvSpPr>
      <xdr:spPr>
        <a:xfrm>
          <a:off x="1778000" y="102501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15875</xdr:rowOff>
    </xdr:from>
    <xdr:to xmlns:xdr="http://schemas.openxmlformats.org/drawingml/2006/spreadsheetDrawing">
      <xdr:col>6</xdr:col>
      <xdr:colOff>38100</xdr:colOff>
      <xdr:row>61</xdr:row>
      <xdr:rowOff>114935</xdr:rowOff>
    </xdr:to>
    <xdr:sp macro="" textlink="">
      <xdr:nvSpPr>
        <xdr:cNvPr id="185" name="フローチャート: 判断 184"/>
        <xdr:cNvSpPr/>
      </xdr:nvSpPr>
      <xdr:spPr>
        <a:xfrm>
          <a:off x="984250" y="102457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51460"/>
    <xdr:sp macro="" textlink="">
      <xdr:nvSpPr>
        <xdr:cNvPr id="186" name="テキスト ボックス 185"/>
        <xdr:cNvSpPr txBox="1"/>
      </xdr:nvSpPr>
      <xdr:spPr>
        <a:xfrm>
          <a:off x="40068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51460"/>
    <xdr:sp macro="" textlink="">
      <xdr:nvSpPr>
        <xdr:cNvPr id="187" name="テキスト ボックス 186"/>
        <xdr:cNvSpPr txBox="1"/>
      </xdr:nvSpPr>
      <xdr:spPr>
        <a:xfrm>
          <a:off x="32575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60095" cy="251460"/>
    <xdr:sp macro="" textlink="">
      <xdr:nvSpPr>
        <xdr:cNvPr id="188" name="テキスト ボックス 187"/>
        <xdr:cNvSpPr txBox="1"/>
      </xdr:nvSpPr>
      <xdr:spPr>
        <a:xfrm>
          <a:off x="24511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51460"/>
    <xdr:sp macro="" textlink="">
      <xdr:nvSpPr>
        <xdr:cNvPr id="189" name="テキスト ボックス 188"/>
        <xdr:cNvSpPr txBox="1"/>
      </xdr:nvSpPr>
      <xdr:spPr>
        <a:xfrm>
          <a:off x="1657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51460"/>
    <xdr:sp macro="" textlink="">
      <xdr:nvSpPr>
        <xdr:cNvPr id="190" name="テキスト ボックス 189"/>
        <xdr:cNvSpPr txBox="1"/>
      </xdr:nvSpPr>
      <xdr:spPr>
        <a:xfrm>
          <a:off x="857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63</xdr:row>
      <xdr:rowOff>45720</xdr:rowOff>
    </xdr:from>
    <xdr:to xmlns:xdr="http://schemas.openxmlformats.org/drawingml/2006/spreadsheetDrawing">
      <xdr:col>24</xdr:col>
      <xdr:colOff>114300</xdr:colOff>
      <xdr:row>63</xdr:row>
      <xdr:rowOff>145415</xdr:rowOff>
    </xdr:to>
    <xdr:sp macro="" textlink="">
      <xdr:nvSpPr>
        <xdr:cNvPr id="191" name="楕円 190"/>
        <xdr:cNvSpPr/>
      </xdr:nvSpPr>
      <xdr:spPr>
        <a:xfrm>
          <a:off x="4127500" y="106108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130175</xdr:rowOff>
    </xdr:from>
    <xdr:ext cx="403225" cy="252095"/>
    <xdr:sp macro="" textlink="">
      <xdr:nvSpPr>
        <xdr:cNvPr id="192" name="【橋りょう・トンネル】&#10;有形固定資産減価償却率該当値テキスト"/>
        <xdr:cNvSpPr txBox="1"/>
      </xdr:nvSpPr>
      <xdr:spPr>
        <a:xfrm>
          <a:off x="4216400" y="1052766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63</xdr:row>
      <xdr:rowOff>50800</xdr:rowOff>
    </xdr:from>
    <xdr:to xmlns:xdr="http://schemas.openxmlformats.org/drawingml/2006/spreadsheetDrawing">
      <xdr:col>20</xdr:col>
      <xdr:colOff>38100</xdr:colOff>
      <xdr:row>63</xdr:row>
      <xdr:rowOff>150495</xdr:rowOff>
    </xdr:to>
    <xdr:sp macro="" textlink="">
      <xdr:nvSpPr>
        <xdr:cNvPr id="193" name="楕円 192"/>
        <xdr:cNvSpPr/>
      </xdr:nvSpPr>
      <xdr:spPr>
        <a:xfrm>
          <a:off x="3384550" y="106159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63</xdr:row>
      <xdr:rowOff>95250</xdr:rowOff>
    </xdr:from>
    <xdr:to xmlns:xdr="http://schemas.openxmlformats.org/drawingml/2006/spreadsheetDrawing">
      <xdr:col>24</xdr:col>
      <xdr:colOff>63500</xdr:colOff>
      <xdr:row>63</xdr:row>
      <xdr:rowOff>100330</xdr:rowOff>
    </xdr:to>
    <xdr:cxnSp macro="">
      <xdr:nvCxnSpPr>
        <xdr:cNvPr id="194" name="直線コネクタ 193"/>
        <xdr:cNvCxnSpPr/>
      </xdr:nvCxnSpPr>
      <xdr:spPr>
        <a:xfrm flipV="1">
          <a:off x="3429000" y="10660380"/>
          <a:ext cx="7493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63</xdr:row>
      <xdr:rowOff>64770</xdr:rowOff>
    </xdr:from>
    <xdr:to xmlns:xdr="http://schemas.openxmlformats.org/drawingml/2006/spreadsheetDrawing">
      <xdr:col>15</xdr:col>
      <xdr:colOff>101600</xdr:colOff>
      <xdr:row>63</xdr:row>
      <xdr:rowOff>164465</xdr:rowOff>
    </xdr:to>
    <xdr:sp macro="" textlink="">
      <xdr:nvSpPr>
        <xdr:cNvPr id="195" name="楕円 194"/>
        <xdr:cNvSpPr/>
      </xdr:nvSpPr>
      <xdr:spPr>
        <a:xfrm>
          <a:off x="2571750" y="106299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63</xdr:row>
      <xdr:rowOff>100330</xdr:rowOff>
    </xdr:from>
    <xdr:to xmlns:xdr="http://schemas.openxmlformats.org/drawingml/2006/spreadsheetDrawing">
      <xdr:col>19</xdr:col>
      <xdr:colOff>171450</xdr:colOff>
      <xdr:row>63</xdr:row>
      <xdr:rowOff>114935</xdr:rowOff>
    </xdr:to>
    <xdr:cxnSp macro="">
      <xdr:nvCxnSpPr>
        <xdr:cNvPr id="196" name="直線コネクタ 195"/>
        <xdr:cNvCxnSpPr/>
      </xdr:nvCxnSpPr>
      <xdr:spPr>
        <a:xfrm flipV="1">
          <a:off x="2622550" y="10665460"/>
          <a:ext cx="8064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63</xdr:row>
      <xdr:rowOff>64770</xdr:rowOff>
    </xdr:from>
    <xdr:to xmlns:xdr="http://schemas.openxmlformats.org/drawingml/2006/spreadsheetDrawing">
      <xdr:col>10</xdr:col>
      <xdr:colOff>165100</xdr:colOff>
      <xdr:row>63</xdr:row>
      <xdr:rowOff>164465</xdr:rowOff>
    </xdr:to>
    <xdr:sp macro="" textlink="">
      <xdr:nvSpPr>
        <xdr:cNvPr id="197" name="楕円 196"/>
        <xdr:cNvSpPr/>
      </xdr:nvSpPr>
      <xdr:spPr>
        <a:xfrm>
          <a:off x="1778000" y="106299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63</xdr:row>
      <xdr:rowOff>114935</xdr:rowOff>
    </xdr:from>
    <xdr:to xmlns:xdr="http://schemas.openxmlformats.org/drawingml/2006/spreadsheetDrawing">
      <xdr:col>15</xdr:col>
      <xdr:colOff>50800</xdr:colOff>
      <xdr:row>63</xdr:row>
      <xdr:rowOff>114935</xdr:rowOff>
    </xdr:to>
    <xdr:cxnSp macro="">
      <xdr:nvCxnSpPr>
        <xdr:cNvPr id="198" name="直線コネクタ 197"/>
        <xdr:cNvCxnSpPr/>
      </xdr:nvCxnSpPr>
      <xdr:spPr>
        <a:xfrm>
          <a:off x="1828800" y="1068006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63</xdr:row>
      <xdr:rowOff>59055</xdr:rowOff>
    </xdr:from>
    <xdr:to xmlns:xdr="http://schemas.openxmlformats.org/drawingml/2006/spreadsheetDrawing">
      <xdr:col>6</xdr:col>
      <xdr:colOff>38100</xdr:colOff>
      <xdr:row>63</xdr:row>
      <xdr:rowOff>158750</xdr:rowOff>
    </xdr:to>
    <xdr:sp macro="" textlink="">
      <xdr:nvSpPr>
        <xdr:cNvPr id="199" name="楕円 198"/>
        <xdr:cNvSpPr/>
      </xdr:nvSpPr>
      <xdr:spPr>
        <a:xfrm>
          <a:off x="984250" y="106241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63</xdr:row>
      <xdr:rowOff>108585</xdr:rowOff>
    </xdr:from>
    <xdr:to xmlns:xdr="http://schemas.openxmlformats.org/drawingml/2006/spreadsheetDrawing">
      <xdr:col>10</xdr:col>
      <xdr:colOff>114300</xdr:colOff>
      <xdr:row>63</xdr:row>
      <xdr:rowOff>114935</xdr:rowOff>
    </xdr:to>
    <xdr:cxnSp macro="">
      <xdr:nvCxnSpPr>
        <xdr:cNvPr id="200" name="直線コネクタ 199"/>
        <xdr:cNvCxnSpPr/>
      </xdr:nvCxnSpPr>
      <xdr:spPr>
        <a:xfrm>
          <a:off x="1028700" y="10673715"/>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164465</xdr:rowOff>
    </xdr:from>
    <xdr:ext cx="403225" cy="251460"/>
    <xdr:sp macro="" textlink="">
      <xdr:nvSpPr>
        <xdr:cNvPr id="201" name="n_1aveValue【橋りょう・トンネル】&#10;有形固定資産減価償却率"/>
        <xdr:cNvSpPr txBox="1"/>
      </xdr:nvSpPr>
      <xdr:spPr>
        <a:xfrm>
          <a:off x="3239135" y="1005903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149225</xdr:rowOff>
    </xdr:from>
    <xdr:ext cx="403225" cy="253365"/>
    <xdr:sp macro="" textlink="">
      <xdr:nvSpPr>
        <xdr:cNvPr id="202" name="n_2aveValue【橋りょう・トンネル】&#10;有形固定資産減価償却率"/>
        <xdr:cNvSpPr txBox="1"/>
      </xdr:nvSpPr>
      <xdr:spPr>
        <a:xfrm>
          <a:off x="2439035" y="100437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135890</xdr:rowOff>
    </xdr:from>
    <xdr:ext cx="403225" cy="253365"/>
    <xdr:sp macro="" textlink="">
      <xdr:nvSpPr>
        <xdr:cNvPr id="203" name="n_3aveValue【橋りょう・トンネル】&#10;有形固定資産減価償却率"/>
        <xdr:cNvSpPr txBox="1"/>
      </xdr:nvSpPr>
      <xdr:spPr>
        <a:xfrm>
          <a:off x="1645285" y="100304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130810</xdr:rowOff>
    </xdr:from>
    <xdr:ext cx="405130" cy="253365"/>
    <xdr:sp macro="" textlink="">
      <xdr:nvSpPr>
        <xdr:cNvPr id="204" name="n_4aveValue【橋りょう・トンネル】&#10;有形固定資産減価償却率"/>
        <xdr:cNvSpPr txBox="1"/>
      </xdr:nvSpPr>
      <xdr:spPr>
        <a:xfrm>
          <a:off x="851535" y="100253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141605</xdr:rowOff>
    </xdr:from>
    <xdr:ext cx="403225" cy="251460"/>
    <xdr:sp macro="" textlink="">
      <xdr:nvSpPr>
        <xdr:cNvPr id="205" name="n_1mainValue【橋りょう・トンネル】&#10;有形固定資産減価償却率"/>
        <xdr:cNvSpPr txBox="1"/>
      </xdr:nvSpPr>
      <xdr:spPr>
        <a:xfrm>
          <a:off x="3239135" y="1070673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155575</xdr:rowOff>
    </xdr:from>
    <xdr:ext cx="403225" cy="252730"/>
    <xdr:sp macro="" textlink="">
      <xdr:nvSpPr>
        <xdr:cNvPr id="206" name="n_2mainValue【橋りょう・トンネル】&#10;有形固定資産減価償却率"/>
        <xdr:cNvSpPr txBox="1"/>
      </xdr:nvSpPr>
      <xdr:spPr>
        <a:xfrm>
          <a:off x="2439035" y="1072070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63</xdr:row>
      <xdr:rowOff>155575</xdr:rowOff>
    </xdr:from>
    <xdr:ext cx="403225" cy="252730"/>
    <xdr:sp macro="" textlink="">
      <xdr:nvSpPr>
        <xdr:cNvPr id="207" name="n_3mainValue【橋りょう・トンネル】&#10;有形固定資産減価償却率"/>
        <xdr:cNvSpPr txBox="1"/>
      </xdr:nvSpPr>
      <xdr:spPr>
        <a:xfrm>
          <a:off x="1645285" y="1072070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63</xdr:row>
      <xdr:rowOff>149860</xdr:rowOff>
    </xdr:from>
    <xdr:ext cx="405130" cy="253365"/>
    <xdr:sp macro="" textlink="">
      <xdr:nvSpPr>
        <xdr:cNvPr id="208" name="n_4mainValue【橋りょう・トンネル】&#10;有形固定資産減価償却率"/>
        <xdr:cNvSpPr txBox="1"/>
      </xdr:nvSpPr>
      <xdr:spPr>
        <a:xfrm>
          <a:off x="851535" y="107149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9" name="正方形/長方形 208"/>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11" name="正方形/長方形 210"/>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13" name="正方形/長方形 212"/>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5" name="正方形/長方形 214"/>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316,354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6" name="正方形/長方形 215"/>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7980" cy="220345"/>
    <xdr:sp macro="" textlink="">
      <xdr:nvSpPr>
        <xdr:cNvPr id="217" name="テキスト ボックス 216"/>
        <xdr:cNvSpPr txBox="1"/>
      </xdr:nvSpPr>
      <xdr:spPr>
        <a:xfrm>
          <a:off x="591820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8" name="直線コネクタ 217"/>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9" name="直線コネクタ 218"/>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103505</xdr:rowOff>
    </xdr:from>
    <xdr:ext cx="247015" cy="251460"/>
    <xdr:sp macro="" textlink="">
      <xdr:nvSpPr>
        <xdr:cNvPr id="220" name="テキスト ボックス 219"/>
        <xdr:cNvSpPr txBox="1"/>
      </xdr:nvSpPr>
      <xdr:spPr>
        <a:xfrm>
          <a:off x="5726430" y="10668635"/>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21" name="直線コネクタ 220"/>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66040</xdr:rowOff>
    </xdr:from>
    <xdr:ext cx="595630" cy="251460"/>
    <xdr:sp macro="" textlink="">
      <xdr:nvSpPr>
        <xdr:cNvPr id="222" name="テキスト ボックス 221"/>
        <xdr:cNvSpPr txBox="1"/>
      </xdr:nvSpPr>
      <xdr:spPr>
        <a:xfrm>
          <a:off x="5417820" y="1029589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28575</xdr:rowOff>
    </xdr:from>
    <xdr:ext cx="595630" cy="251460"/>
    <xdr:sp macro="" textlink="">
      <xdr:nvSpPr>
        <xdr:cNvPr id="224" name="テキスト ボックス 223"/>
        <xdr:cNvSpPr txBox="1"/>
      </xdr:nvSpPr>
      <xdr:spPr>
        <a:xfrm>
          <a:off x="5417820" y="992314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5" name="直線コネクタ 224"/>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159385</xdr:rowOff>
    </xdr:from>
    <xdr:ext cx="595630" cy="251460"/>
    <xdr:sp macro="" textlink="">
      <xdr:nvSpPr>
        <xdr:cNvPr id="226" name="テキスト ボックス 225"/>
        <xdr:cNvSpPr txBox="1"/>
      </xdr:nvSpPr>
      <xdr:spPr>
        <a:xfrm>
          <a:off x="5417820" y="95510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7" name="直線コネクタ 226"/>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121920</xdr:rowOff>
    </xdr:from>
    <xdr:ext cx="685800" cy="251460"/>
    <xdr:sp macro="" textlink="">
      <xdr:nvSpPr>
        <xdr:cNvPr id="228" name="テキスト ボックス 227"/>
        <xdr:cNvSpPr txBox="1"/>
      </xdr:nvSpPr>
      <xdr:spPr>
        <a:xfrm>
          <a:off x="5327650" y="9178290"/>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9" name="直線コネクタ 228"/>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84455</xdr:rowOff>
    </xdr:from>
    <xdr:ext cx="685800" cy="251460"/>
    <xdr:sp macro="" textlink="">
      <xdr:nvSpPr>
        <xdr:cNvPr id="230" name="テキスト ボックス 229"/>
        <xdr:cNvSpPr txBox="1"/>
      </xdr:nvSpPr>
      <xdr:spPr>
        <a:xfrm>
          <a:off x="5327650" y="8805545"/>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31" name="【橋りょう・トンネル】&#10;一人当たり有形固定資産（償却資産）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56</xdr:row>
      <xdr:rowOff>164465</xdr:rowOff>
    </xdr:from>
    <xdr:to xmlns:xdr="http://schemas.openxmlformats.org/drawingml/2006/spreadsheetDrawing">
      <xdr:col>54</xdr:col>
      <xdr:colOff>171450</xdr:colOff>
      <xdr:row>64</xdr:row>
      <xdr:rowOff>73660</xdr:rowOff>
    </xdr:to>
    <xdr:cxnSp macro="">
      <xdr:nvCxnSpPr>
        <xdr:cNvPr id="232" name="直線コネクタ 231"/>
        <xdr:cNvCxnSpPr/>
      </xdr:nvCxnSpPr>
      <xdr:spPr>
        <a:xfrm flipV="1">
          <a:off x="9429750" y="9556115"/>
          <a:ext cx="0" cy="1250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77470</xdr:rowOff>
    </xdr:from>
    <xdr:ext cx="376555" cy="252730"/>
    <xdr:sp macro="" textlink="">
      <xdr:nvSpPr>
        <xdr:cNvPr id="233" name="【橋りょう・トンネル】&#10;一人当たり有形固定資産（償却資産）額最小値テキスト"/>
        <xdr:cNvSpPr txBox="1"/>
      </xdr:nvSpPr>
      <xdr:spPr>
        <a:xfrm>
          <a:off x="9467850" y="10810240"/>
          <a:ext cx="376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73660</xdr:rowOff>
    </xdr:from>
    <xdr:to xmlns:xdr="http://schemas.openxmlformats.org/drawingml/2006/spreadsheetDrawing">
      <xdr:col>55</xdr:col>
      <xdr:colOff>88900</xdr:colOff>
      <xdr:row>64</xdr:row>
      <xdr:rowOff>73660</xdr:rowOff>
    </xdr:to>
    <xdr:cxnSp macro="">
      <xdr:nvCxnSpPr>
        <xdr:cNvPr id="234" name="直線コネクタ 233"/>
        <xdr:cNvCxnSpPr/>
      </xdr:nvCxnSpPr>
      <xdr:spPr>
        <a:xfrm>
          <a:off x="9359900" y="10806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112395</xdr:rowOff>
    </xdr:from>
    <xdr:ext cx="688340" cy="253365"/>
    <xdr:sp macro="" textlink="">
      <xdr:nvSpPr>
        <xdr:cNvPr id="235" name="【橋りょう・トンネル】&#10;一人当たり有形固定資産（償却資産）額最大値テキスト"/>
        <xdr:cNvSpPr txBox="1"/>
      </xdr:nvSpPr>
      <xdr:spPr>
        <a:xfrm>
          <a:off x="9467850" y="9336405"/>
          <a:ext cx="6883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1,007,371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164465</xdr:rowOff>
    </xdr:from>
    <xdr:to xmlns:xdr="http://schemas.openxmlformats.org/drawingml/2006/spreadsheetDrawing">
      <xdr:col>55</xdr:col>
      <xdr:colOff>88900</xdr:colOff>
      <xdr:row>56</xdr:row>
      <xdr:rowOff>164465</xdr:rowOff>
    </xdr:to>
    <xdr:cxnSp macro="">
      <xdr:nvCxnSpPr>
        <xdr:cNvPr id="236" name="直線コネクタ 235"/>
        <xdr:cNvCxnSpPr/>
      </xdr:nvCxnSpPr>
      <xdr:spPr>
        <a:xfrm>
          <a:off x="9359900" y="9556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6350</xdr:rowOff>
    </xdr:from>
    <xdr:ext cx="596900" cy="253365"/>
    <xdr:sp macro="" textlink="">
      <xdr:nvSpPr>
        <xdr:cNvPr id="237" name="【橋りょう・トンネル】&#10;一人当たり有形固定資産（償却資産）額平均値テキスト"/>
        <xdr:cNvSpPr txBox="1"/>
      </xdr:nvSpPr>
      <xdr:spPr>
        <a:xfrm>
          <a:off x="9467850" y="10236200"/>
          <a:ext cx="596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302,677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151765</xdr:rowOff>
    </xdr:from>
    <xdr:to xmlns:xdr="http://schemas.openxmlformats.org/drawingml/2006/spreadsheetDrawing">
      <xdr:col>55</xdr:col>
      <xdr:colOff>50800</xdr:colOff>
      <xdr:row>62</xdr:row>
      <xdr:rowOff>84455</xdr:rowOff>
    </xdr:to>
    <xdr:sp macro="" textlink="">
      <xdr:nvSpPr>
        <xdr:cNvPr id="238" name="フローチャート: 判断 237"/>
        <xdr:cNvSpPr/>
      </xdr:nvSpPr>
      <xdr:spPr>
        <a:xfrm>
          <a:off x="9398000" y="1038161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153670</xdr:rowOff>
    </xdr:from>
    <xdr:to xmlns:xdr="http://schemas.openxmlformats.org/drawingml/2006/spreadsheetDrawing">
      <xdr:col>50</xdr:col>
      <xdr:colOff>165100</xdr:colOff>
      <xdr:row>62</xdr:row>
      <xdr:rowOff>85725</xdr:rowOff>
    </xdr:to>
    <xdr:sp macro="" textlink="">
      <xdr:nvSpPr>
        <xdr:cNvPr id="239" name="フローチャート: 判断 238"/>
        <xdr:cNvSpPr/>
      </xdr:nvSpPr>
      <xdr:spPr>
        <a:xfrm>
          <a:off x="8636000" y="103835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163830</xdr:rowOff>
    </xdr:from>
    <xdr:to xmlns:xdr="http://schemas.openxmlformats.org/drawingml/2006/spreadsheetDrawing">
      <xdr:col>46</xdr:col>
      <xdr:colOff>38100</xdr:colOff>
      <xdr:row>62</xdr:row>
      <xdr:rowOff>95250</xdr:rowOff>
    </xdr:to>
    <xdr:sp macro="" textlink="">
      <xdr:nvSpPr>
        <xdr:cNvPr id="240" name="フローチャート: 判断 239"/>
        <xdr:cNvSpPr/>
      </xdr:nvSpPr>
      <xdr:spPr>
        <a:xfrm>
          <a:off x="7842250" y="103936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160655</xdr:rowOff>
    </xdr:from>
    <xdr:to xmlns:xdr="http://schemas.openxmlformats.org/drawingml/2006/spreadsheetDrawing">
      <xdr:col>41</xdr:col>
      <xdr:colOff>101600</xdr:colOff>
      <xdr:row>62</xdr:row>
      <xdr:rowOff>92075</xdr:rowOff>
    </xdr:to>
    <xdr:sp macro="" textlink="">
      <xdr:nvSpPr>
        <xdr:cNvPr id="241" name="フローチャート: 判断 240"/>
        <xdr:cNvSpPr/>
      </xdr:nvSpPr>
      <xdr:spPr>
        <a:xfrm>
          <a:off x="7029450" y="10390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34290</xdr:rowOff>
    </xdr:from>
    <xdr:to xmlns:xdr="http://schemas.openxmlformats.org/drawingml/2006/spreadsheetDrawing">
      <xdr:col>36</xdr:col>
      <xdr:colOff>165100</xdr:colOff>
      <xdr:row>62</xdr:row>
      <xdr:rowOff>133350</xdr:rowOff>
    </xdr:to>
    <xdr:sp macro="" textlink="">
      <xdr:nvSpPr>
        <xdr:cNvPr id="242" name="フローチャート: 判断 241"/>
        <xdr:cNvSpPr/>
      </xdr:nvSpPr>
      <xdr:spPr>
        <a:xfrm>
          <a:off x="6235700" y="10431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51460"/>
    <xdr:sp macro="" textlink="">
      <xdr:nvSpPr>
        <xdr:cNvPr id="243" name="テキスト ボックス 242"/>
        <xdr:cNvSpPr txBox="1"/>
      </xdr:nvSpPr>
      <xdr:spPr>
        <a:xfrm>
          <a:off x="92583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51460"/>
    <xdr:sp macro="" textlink="">
      <xdr:nvSpPr>
        <xdr:cNvPr id="244" name="テキスト ボックス 243"/>
        <xdr:cNvSpPr txBox="1"/>
      </xdr:nvSpPr>
      <xdr:spPr>
        <a:xfrm>
          <a:off x="8515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51460"/>
    <xdr:sp macro="" textlink="">
      <xdr:nvSpPr>
        <xdr:cNvPr id="245" name="テキスト ボックス 244"/>
        <xdr:cNvSpPr txBox="1"/>
      </xdr:nvSpPr>
      <xdr:spPr>
        <a:xfrm>
          <a:off x="7715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60095" cy="251460"/>
    <xdr:sp macro="" textlink="">
      <xdr:nvSpPr>
        <xdr:cNvPr id="246" name="テキスト ボックス 245"/>
        <xdr:cNvSpPr txBox="1"/>
      </xdr:nvSpPr>
      <xdr:spPr>
        <a:xfrm>
          <a:off x="6908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51460"/>
    <xdr:sp macro="" textlink="">
      <xdr:nvSpPr>
        <xdr:cNvPr id="247" name="テキスト ボックス 246"/>
        <xdr:cNvSpPr txBox="1"/>
      </xdr:nvSpPr>
      <xdr:spPr>
        <a:xfrm>
          <a:off x="6115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64135</xdr:rowOff>
    </xdr:from>
    <xdr:to xmlns:xdr="http://schemas.openxmlformats.org/drawingml/2006/spreadsheetDrawing">
      <xdr:col>55</xdr:col>
      <xdr:colOff>50800</xdr:colOff>
      <xdr:row>62</xdr:row>
      <xdr:rowOff>163830</xdr:rowOff>
    </xdr:to>
    <xdr:sp macro="" textlink="">
      <xdr:nvSpPr>
        <xdr:cNvPr id="248" name="楕円 247"/>
        <xdr:cNvSpPr/>
      </xdr:nvSpPr>
      <xdr:spPr>
        <a:xfrm>
          <a:off x="9398000" y="104616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43180</xdr:rowOff>
    </xdr:from>
    <xdr:ext cx="596900" cy="253365"/>
    <xdr:sp macro="" textlink="">
      <xdr:nvSpPr>
        <xdr:cNvPr id="249" name="【橋りょう・トンネル】&#10;一人当たり有形固定資産（償却資産）額該当値テキスト"/>
        <xdr:cNvSpPr txBox="1"/>
      </xdr:nvSpPr>
      <xdr:spPr>
        <a:xfrm>
          <a:off x="9467850" y="10440670"/>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238,110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72390</xdr:rowOff>
    </xdr:from>
    <xdr:to xmlns:xdr="http://schemas.openxmlformats.org/drawingml/2006/spreadsheetDrawing">
      <xdr:col>50</xdr:col>
      <xdr:colOff>165100</xdr:colOff>
      <xdr:row>63</xdr:row>
      <xdr:rowOff>3810</xdr:rowOff>
    </xdr:to>
    <xdr:sp macro="" textlink="">
      <xdr:nvSpPr>
        <xdr:cNvPr id="250" name="楕円 249"/>
        <xdr:cNvSpPr/>
      </xdr:nvSpPr>
      <xdr:spPr>
        <a:xfrm>
          <a:off x="8636000" y="104698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114300</xdr:rowOff>
    </xdr:from>
    <xdr:to xmlns:xdr="http://schemas.openxmlformats.org/drawingml/2006/spreadsheetDrawing">
      <xdr:col>55</xdr:col>
      <xdr:colOff>0</xdr:colOff>
      <xdr:row>62</xdr:row>
      <xdr:rowOff>121920</xdr:rowOff>
    </xdr:to>
    <xdr:cxnSp macro="">
      <xdr:nvCxnSpPr>
        <xdr:cNvPr id="251" name="直線コネクタ 250"/>
        <xdr:cNvCxnSpPr/>
      </xdr:nvCxnSpPr>
      <xdr:spPr>
        <a:xfrm flipV="1">
          <a:off x="8686800" y="10511790"/>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81280</xdr:rowOff>
    </xdr:from>
    <xdr:to xmlns:xdr="http://schemas.openxmlformats.org/drawingml/2006/spreadsheetDrawing">
      <xdr:col>46</xdr:col>
      <xdr:colOff>38100</xdr:colOff>
      <xdr:row>63</xdr:row>
      <xdr:rowOff>13335</xdr:rowOff>
    </xdr:to>
    <xdr:sp macro="" textlink="">
      <xdr:nvSpPr>
        <xdr:cNvPr id="252" name="楕円 251"/>
        <xdr:cNvSpPr/>
      </xdr:nvSpPr>
      <xdr:spPr>
        <a:xfrm>
          <a:off x="7842250" y="104787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62</xdr:row>
      <xdr:rowOff>121920</xdr:rowOff>
    </xdr:from>
    <xdr:to xmlns:xdr="http://schemas.openxmlformats.org/drawingml/2006/spreadsheetDrawing">
      <xdr:col>50</xdr:col>
      <xdr:colOff>114300</xdr:colOff>
      <xdr:row>62</xdr:row>
      <xdr:rowOff>130810</xdr:rowOff>
    </xdr:to>
    <xdr:cxnSp macro="">
      <xdr:nvCxnSpPr>
        <xdr:cNvPr id="253" name="直線コネクタ 252"/>
        <xdr:cNvCxnSpPr/>
      </xdr:nvCxnSpPr>
      <xdr:spPr>
        <a:xfrm flipV="1">
          <a:off x="7886700" y="10519410"/>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87630</xdr:rowOff>
    </xdr:from>
    <xdr:to xmlns:xdr="http://schemas.openxmlformats.org/drawingml/2006/spreadsheetDrawing">
      <xdr:col>41</xdr:col>
      <xdr:colOff>101600</xdr:colOff>
      <xdr:row>63</xdr:row>
      <xdr:rowOff>19050</xdr:rowOff>
    </xdr:to>
    <xdr:sp macro="" textlink="">
      <xdr:nvSpPr>
        <xdr:cNvPr id="254" name="楕円 253"/>
        <xdr:cNvSpPr/>
      </xdr:nvSpPr>
      <xdr:spPr>
        <a:xfrm>
          <a:off x="7029450" y="104851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130810</xdr:rowOff>
    </xdr:from>
    <xdr:to xmlns:xdr="http://schemas.openxmlformats.org/drawingml/2006/spreadsheetDrawing">
      <xdr:col>45</xdr:col>
      <xdr:colOff>171450</xdr:colOff>
      <xdr:row>62</xdr:row>
      <xdr:rowOff>137160</xdr:rowOff>
    </xdr:to>
    <xdr:cxnSp macro="">
      <xdr:nvCxnSpPr>
        <xdr:cNvPr id="255" name="直線コネクタ 254"/>
        <xdr:cNvCxnSpPr/>
      </xdr:nvCxnSpPr>
      <xdr:spPr>
        <a:xfrm flipV="1">
          <a:off x="7080250" y="10528300"/>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94615</xdr:rowOff>
    </xdr:from>
    <xdr:to xmlns:xdr="http://schemas.openxmlformats.org/drawingml/2006/spreadsheetDrawing">
      <xdr:col>36</xdr:col>
      <xdr:colOff>165100</xdr:colOff>
      <xdr:row>63</xdr:row>
      <xdr:rowOff>26035</xdr:rowOff>
    </xdr:to>
    <xdr:sp macro="" textlink="">
      <xdr:nvSpPr>
        <xdr:cNvPr id="256" name="楕円 255"/>
        <xdr:cNvSpPr/>
      </xdr:nvSpPr>
      <xdr:spPr>
        <a:xfrm>
          <a:off x="6235700" y="104921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137160</xdr:rowOff>
    </xdr:from>
    <xdr:to xmlns:xdr="http://schemas.openxmlformats.org/drawingml/2006/spreadsheetDrawing">
      <xdr:col>41</xdr:col>
      <xdr:colOff>50800</xdr:colOff>
      <xdr:row>62</xdr:row>
      <xdr:rowOff>144145</xdr:rowOff>
    </xdr:to>
    <xdr:cxnSp macro="">
      <xdr:nvCxnSpPr>
        <xdr:cNvPr id="257" name="直線コネクタ 256"/>
        <xdr:cNvCxnSpPr/>
      </xdr:nvCxnSpPr>
      <xdr:spPr>
        <a:xfrm flipV="1">
          <a:off x="6286500" y="10534650"/>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171450</xdr:colOff>
      <xdr:row>60</xdr:row>
      <xdr:rowOff>101600</xdr:rowOff>
    </xdr:from>
    <xdr:ext cx="598805" cy="253365"/>
    <xdr:sp macro="" textlink="">
      <xdr:nvSpPr>
        <xdr:cNvPr id="258" name="n_1aveValue【橋りょう・トンネル】&#10;一人当たり有形固定資産（償却資産）額"/>
        <xdr:cNvSpPr txBox="1"/>
      </xdr:nvSpPr>
      <xdr:spPr>
        <a:xfrm>
          <a:off x="8401050" y="1016381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60</xdr:row>
      <xdr:rowOff>112395</xdr:rowOff>
    </xdr:from>
    <xdr:ext cx="596900" cy="253365"/>
    <xdr:sp macro="" textlink="">
      <xdr:nvSpPr>
        <xdr:cNvPr id="259" name="n_2aveValue【橋りょう・トンネル】&#10;一人当たり有形固定資産（償却資産）額"/>
        <xdr:cNvSpPr txBox="1"/>
      </xdr:nvSpPr>
      <xdr:spPr>
        <a:xfrm>
          <a:off x="7612380" y="1017460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292,754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60</xdr:row>
      <xdr:rowOff>107950</xdr:rowOff>
    </xdr:from>
    <xdr:ext cx="596900" cy="251460"/>
    <xdr:sp macro="" textlink="">
      <xdr:nvSpPr>
        <xdr:cNvPr id="260" name="n_3aveValue【橋りょう・トンネル】&#10;一人当たり有形固定資産（償却資産）額"/>
        <xdr:cNvSpPr txBox="1"/>
      </xdr:nvSpPr>
      <xdr:spPr>
        <a:xfrm>
          <a:off x="6818630" y="1017016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149860</xdr:rowOff>
    </xdr:from>
    <xdr:ext cx="596900" cy="253365"/>
    <xdr:sp macro="" textlink="">
      <xdr:nvSpPr>
        <xdr:cNvPr id="261" name="n_4aveValue【橋りょう・トンネル】&#10;一人当たり有形固定資産（償却資産）額"/>
        <xdr:cNvSpPr txBox="1"/>
      </xdr:nvSpPr>
      <xdr:spPr>
        <a:xfrm>
          <a:off x="6005830" y="10212070"/>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171450</xdr:colOff>
      <xdr:row>62</xdr:row>
      <xdr:rowOff>162560</xdr:rowOff>
    </xdr:from>
    <xdr:ext cx="598805" cy="251460"/>
    <xdr:sp macro="" textlink="">
      <xdr:nvSpPr>
        <xdr:cNvPr id="262" name="n_1mainValue【橋りょう・トンネル】&#10;一人当たり有形固定資産（償却資産）額"/>
        <xdr:cNvSpPr txBox="1"/>
      </xdr:nvSpPr>
      <xdr:spPr>
        <a:xfrm>
          <a:off x="8401050" y="1056005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232,047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4445</xdr:rowOff>
    </xdr:from>
    <xdr:ext cx="596900" cy="253365"/>
    <xdr:sp macro="" textlink="">
      <xdr:nvSpPr>
        <xdr:cNvPr id="263" name="n_2mainValue【橋りょう・トンネル】&#10;一人当たり有形固定資産（償却資産）額"/>
        <xdr:cNvSpPr txBox="1"/>
      </xdr:nvSpPr>
      <xdr:spPr>
        <a:xfrm>
          <a:off x="7612380" y="1056957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224,309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10795</xdr:rowOff>
    </xdr:from>
    <xdr:ext cx="596900" cy="250825"/>
    <xdr:sp macro="" textlink="">
      <xdr:nvSpPr>
        <xdr:cNvPr id="264" name="n_3mainValue【橋りょう・トンネル】&#10;一人当たり有形固定資産（償却資産）額"/>
        <xdr:cNvSpPr txBox="1"/>
      </xdr:nvSpPr>
      <xdr:spPr>
        <a:xfrm>
          <a:off x="6818630" y="10575925"/>
          <a:ext cx="596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219,447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17145</xdr:rowOff>
    </xdr:from>
    <xdr:ext cx="596900" cy="253365"/>
    <xdr:sp macro="" textlink="">
      <xdr:nvSpPr>
        <xdr:cNvPr id="265" name="n_4mainValue【橋りょう・トンネル】&#10;一人当たり有形固定資産（償却資産）額"/>
        <xdr:cNvSpPr txBox="1"/>
      </xdr:nvSpPr>
      <xdr:spPr>
        <a:xfrm>
          <a:off x="6005830" y="1058227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6" name="正方形/長方形 265"/>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7" name="正方形/長方形 266"/>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8" name="正方形/長方形 267"/>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9" name="正方形/長方形 268"/>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70" name="正方形/長方形 269"/>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71" name="正方形/長方形 270"/>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72" name="正方形/長方形 271"/>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73" name="正方形/長方形 272"/>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74295</xdr:rowOff>
    </xdr:from>
    <xdr:ext cx="296545" cy="219075"/>
    <xdr:sp macro="" textlink="">
      <xdr:nvSpPr>
        <xdr:cNvPr id="274" name="テキスト ボックス 273"/>
        <xdr:cNvSpPr txBox="1"/>
      </xdr:nvSpPr>
      <xdr:spPr>
        <a:xfrm>
          <a:off x="666750" y="12483465"/>
          <a:ext cx="2965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5" name="直線コネクタ 274"/>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1460"/>
    <xdr:sp macro="" textlink="">
      <xdr:nvSpPr>
        <xdr:cNvPr id="276" name="テキスト ボックス 275"/>
        <xdr:cNvSpPr txBox="1"/>
      </xdr:nvSpPr>
      <xdr:spPr>
        <a:xfrm>
          <a:off x="27559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111760</xdr:rowOff>
    </xdr:from>
    <xdr:to xmlns:xdr="http://schemas.openxmlformats.org/drawingml/2006/spreadsheetDrawing">
      <xdr:col>28</xdr:col>
      <xdr:colOff>114300</xdr:colOff>
      <xdr:row>86</xdr:row>
      <xdr:rowOff>111760</xdr:rowOff>
    </xdr:to>
    <xdr:cxnSp macro="">
      <xdr:nvCxnSpPr>
        <xdr:cNvPr id="277" name="直線コネクタ 276"/>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140335</xdr:rowOff>
    </xdr:from>
    <xdr:ext cx="465455" cy="251460"/>
    <xdr:sp macro="" textlink="">
      <xdr:nvSpPr>
        <xdr:cNvPr id="278" name="テキスト ボックス 277"/>
        <xdr:cNvSpPr txBox="1"/>
      </xdr:nvSpPr>
      <xdr:spPr>
        <a:xfrm>
          <a:off x="27559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74295</xdr:rowOff>
    </xdr:from>
    <xdr:to xmlns:xdr="http://schemas.openxmlformats.org/drawingml/2006/spreadsheetDrawing">
      <xdr:col>28</xdr:col>
      <xdr:colOff>114300</xdr:colOff>
      <xdr:row>84</xdr:row>
      <xdr:rowOff>74295</xdr:rowOff>
    </xdr:to>
    <xdr:cxnSp macro="">
      <xdr:nvCxnSpPr>
        <xdr:cNvPr id="279" name="直線コネクタ 278"/>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103505</xdr:rowOff>
    </xdr:from>
    <xdr:ext cx="401320" cy="251460"/>
    <xdr:sp macro="" textlink="">
      <xdr:nvSpPr>
        <xdr:cNvPr id="280" name="テキスト ボックス 279"/>
        <xdr:cNvSpPr txBox="1"/>
      </xdr:nvSpPr>
      <xdr:spPr>
        <a:xfrm>
          <a:off x="3397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37465</xdr:rowOff>
    </xdr:from>
    <xdr:to xmlns:xdr="http://schemas.openxmlformats.org/drawingml/2006/spreadsheetDrawing">
      <xdr:col>28</xdr:col>
      <xdr:colOff>114300</xdr:colOff>
      <xdr:row>82</xdr:row>
      <xdr:rowOff>37465</xdr:rowOff>
    </xdr:to>
    <xdr:cxnSp macro="">
      <xdr:nvCxnSpPr>
        <xdr:cNvPr id="281" name="直線コネクタ 280"/>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66040</xdr:rowOff>
    </xdr:from>
    <xdr:ext cx="401320" cy="251460"/>
    <xdr:sp macro="" textlink="">
      <xdr:nvSpPr>
        <xdr:cNvPr id="282" name="テキスト ボックス 281"/>
        <xdr:cNvSpPr txBox="1"/>
      </xdr:nvSpPr>
      <xdr:spPr>
        <a:xfrm>
          <a:off x="3397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3" name="直線コネクタ 282"/>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28575</xdr:rowOff>
    </xdr:from>
    <xdr:ext cx="401320" cy="251460"/>
    <xdr:sp macro="" textlink="">
      <xdr:nvSpPr>
        <xdr:cNvPr id="284" name="テキスト ボックス 283"/>
        <xdr:cNvSpPr txBox="1"/>
      </xdr:nvSpPr>
      <xdr:spPr>
        <a:xfrm>
          <a:off x="3397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130175</xdr:rowOff>
    </xdr:from>
    <xdr:to xmlns:xdr="http://schemas.openxmlformats.org/drawingml/2006/spreadsheetDrawing">
      <xdr:col>28</xdr:col>
      <xdr:colOff>114300</xdr:colOff>
      <xdr:row>77</xdr:row>
      <xdr:rowOff>130175</xdr:rowOff>
    </xdr:to>
    <xdr:cxnSp macro="">
      <xdr:nvCxnSpPr>
        <xdr:cNvPr id="285" name="直線コネクタ 284"/>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159385</xdr:rowOff>
    </xdr:from>
    <xdr:ext cx="401320" cy="251460"/>
    <xdr:sp macro="" textlink="">
      <xdr:nvSpPr>
        <xdr:cNvPr id="286" name="テキスト ボックス 285"/>
        <xdr:cNvSpPr txBox="1"/>
      </xdr:nvSpPr>
      <xdr:spPr>
        <a:xfrm>
          <a:off x="339725" y="129038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114300</xdr:colOff>
      <xdr:row>75</xdr:row>
      <xdr:rowOff>93345</xdr:rowOff>
    </xdr:to>
    <xdr:cxnSp macro="">
      <xdr:nvCxnSpPr>
        <xdr:cNvPr id="287" name="直線コネクタ 286"/>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121920</xdr:rowOff>
    </xdr:from>
    <xdr:ext cx="337185" cy="251460"/>
    <xdr:sp macro="" textlink="">
      <xdr:nvSpPr>
        <xdr:cNvPr id="288" name="テキスト ボックス 287"/>
        <xdr:cNvSpPr txBox="1"/>
      </xdr:nvSpPr>
      <xdr:spPr>
        <a:xfrm>
          <a:off x="384810" y="12531090"/>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89" name="【公営住宅】&#10;有形固定資産減価償却率グラフ枠"/>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85725</xdr:rowOff>
    </xdr:from>
    <xdr:to xmlns:xdr="http://schemas.openxmlformats.org/drawingml/2006/spreadsheetDrawing">
      <xdr:col>24</xdr:col>
      <xdr:colOff>62865</xdr:colOff>
      <xdr:row>86</xdr:row>
      <xdr:rowOff>100330</xdr:rowOff>
    </xdr:to>
    <xdr:cxnSp macro="">
      <xdr:nvCxnSpPr>
        <xdr:cNvPr id="290" name="直線コネクタ 289"/>
        <xdr:cNvCxnSpPr/>
      </xdr:nvCxnSpPr>
      <xdr:spPr>
        <a:xfrm flipV="1">
          <a:off x="4177665" y="13165455"/>
          <a:ext cx="0" cy="1355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104775</xdr:rowOff>
    </xdr:from>
    <xdr:ext cx="403225" cy="251460"/>
    <xdr:sp macro="" textlink="">
      <xdr:nvSpPr>
        <xdr:cNvPr id="291" name="【公営住宅】&#10;有形固定資産減価償却率最小値テキスト"/>
        <xdr:cNvSpPr txBox="1"/>
      </xdr:nvSpPr>
      <xdr:spPr>
        <a:xfrm>
          <a:off x="4216400" y="145256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100330</xdr:rowOff>
    </xdr:from>
    <xdr:to xmlns:xdr="http://schemas.openxmlformats.org/drawingml/2006/spreadsheetDrawing">
      <xdr:col>24</xdr:col>
      <xdr:colOff>152400</xdr:colOff>
      <xdr:row>86</xdr:row>
      <xdr:rowOff>100330</xdr:rowOff>
    </xdr:to>
    <xdr:cxnSp macro="">
      <xdr:nvCxnSpPr>
        <xdr:cNvPr id="292" name="直線コネクタ 291"/>
        <xdr:cNvCxnSpPr/>
      </xdr:nvCxnSpPr>
      <xdr:spPr>
        <a:xfrm>
          <a:off x="4108450" y="14521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33655</xdr:rowOff>
    </xdr:from>
    <xdr:ext cx="403225" cy="251460"/>
    <xdr:sp macro="" textlink="">
      <xdr:nvSpPr>
        <xdr:cNvPr id="293" name="【公営住宅】&#10;有形固定資産減価償却率最大値テキスト"/>
        <xdr:cNvSpPr txBox="1"/>
      </xdr:nvSpPr>
      <xdr:spPr>
        <a:xfrm>
          <a:off x="4216400" y="1294574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85725</xdr:rowOff>
    </xdr:from>
    <xdr:to xmlns:xdr="http://schemas.openxmlformats.org/drawingml/2006/spreadsheetDrawing">
      <xdr:col>24</xdr:col>
      <xdr:colOff>152400</xdr:colOff>
      <xdr:row>78</xdr:row>
      <xdr:rowOff>85725</xdr:rowOff>
    </xdr:to>
    <xdr:cxnSp macro="">
      <xdr:nvCxnSpPr>
        <xdr:cNvPr id="294" name="直線コネクタ 293"/>
        <xdr:cNvCxnSpPr/>
      </xdr:nvCxnSpPr>
      <xdr:spPr>
        <a:xfrm>
          <a:off x="4108450" y="13165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90170</xdr:rowOff>
    </xdr:from>
    <xdr:ext cx="403225" cy="251460"/>
    <xdr:sp macro="" textlink="">
      <xdr:nvSpPr>
        <xdr:cNvPr id="295" name="【公営住宅】&#10;有形固定資産減価償却率平均値テキスト"/>
        <xdr:cNvSpPr txBox="1"/>
      </xdr:nvSpPr>
      <xdr:spPr>
        <a:xfrm>
          <a:off x="4216400" y="1384046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67945</xdr:rowOff>
    </xdr:from>
    <xdr:to xmlns:xdr="http://schemas.openxmlformats.org/drawingml/2006/spreadsheetDrawing">
      <xdr:col>24</xdr:col>
      <xdr:colOff>114300</xdr:colOff>
      <xdr:row>83</xdr:row>
      <xdr:rowOff>167005</xdr:rowOff>
    </xdr:to>
    <xdr:sp macro="" textlink="">
      <xdr:nvSpPr>
        <xdr:cNvPr id="296" name="フローチャート: 判断 295"/>
        <xdr:cNvSpPr/>
      </xdr:nvSpPr>
      <xdr:spPr>
        <a:xfrm>
          <a:off x="4127500" y="13985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47625</xdr:rowOff>
    </xdr:from>
    <xdr:to xmlns:xdr="http://schemas.openxmlformats.org/drawingml/2006/spreadsheetDrawing">
      <xdr:col>20</xdr:col>
      <xdr:colOff>38100</xdr:colOff>
      <xdr:row>83</xdr:row>
      <xdr:rowOff>146685</xdr:rowOff>
    </xdr:to>
    <xdr:sp macro="" textlink="">
      <xdr:nvSpPr>
        <xdr:cNvPr id="297" name="フローチャート: 判断 296"/>
        <xdr:cNvSpPr/>
      </xdr:nvSpPr>
      <xdr:spPr>
        <a:xfrm>
          <a:off x="3384550" y="139655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127635</xdr:rowOff>
    </xdr:from>
    <xdr:to xmlns:xdr="http://schemas.openxmlformats.org/drawingml/2006/spreadsheetDrawing">
      <xdr:col>15</xdr:col>
      <xdr:colOff>101600</xdr:colOff>
      <xdr:row>83</xdr:row>
      <xdr:rowOff>59055</xdr:rowOff>
    </xdr:to>
    <xdr:sp macro="" textlink="">
      <xdr:nvSpPr>
        <xdr:cNvPr id="298" name="フローチャート: 判断 297"/>
        <xdr:cNvSpPr/>
      </xdr:nvSpPr>
      <xdr:spPr>
        <a:xfrm>
          <a:off x="2571750" y="138779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67945</xdr:rowOff>
    </xdr:from>
    <xdr:to xmlns:xdr="http://schemas.openxmlformats.org/drawingml/2006/spreadsheetDrawing">
      <xdr:col>10</xdr:col>
      <xdr:colOff>165100</xdr:colOff>
      <xdr:row>82</xdr:row>
      <xdr:rowOff>167005</xdr:rowOff>
    </xdr:to>
    <xdr:sp macro="" textlink="">
      <xdr:nvSpPr>
        <xdr:cNvPr id="299" name="フローチャート: 判断 298"/>
        <xdr:cNvSpPr/>
      </xdr:nvSpPr>
      <xdr:spPr>
        <a:xfrm>
          <a:off x="1778000" y="138182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34290</xdr:rowOff>
    </xdr:from>
    <xdr:to xmlns:xdr="http://schemas.openxmlformats.org/drawingml/2006/spreadsheetDrawing">
      <xdr:col>6</xdr:col>
      <xdr:colOff>38100</xdr:colOff>
      <xdr:row>82</xdr:row>
      <xdr:rowOff>133350</xdr:rowOff>
    </xdr:to>
    <xdr:sp macro="" textlink="">
      <xdr:nvSpPr>
        <xdr:cNvPr id="300" name="フローチャート: 判断 299"/>
        <xdr:cNvSpPr/>
      </xdr:nvSpPr>
      <xdr:spPr>
        <a:xfrm>
          <a:off x="984250" y="137845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51460"/>
    <xdr:sp macro="" textlink="">
      <xdr:nvSpPr>
        <xdr:cNvPr id="301" name="テキスト ボックス 300"/>
        <xdr:cNvSpPr txBox="1"/>
      </xdr:nvSpPr>
      <xdr:spPr>
        <a:xfrm>
          <a:off x="40068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88</xdr:row>
      <xdr:rowOff>146685</xdr:rowOff>
    </xdr:from>
    <xdr:ext cx="762000" cy="251460"/>
    <xdr:sp macro="" textlink="">
      <xdr:nvSpPr>
        <xdr:cNvPr id="302" name="テキスト ボックス 301"/>
        <xdr:cNvSpPr txBox="1"/>
      </xdr:nvSpPr>
      <xdr:spPr>
        <a:xfrm>
          <a:off x="32575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60095" cy="251460"/>
    <xdr:sp macro="" textlink="">
      <xdr:nvSpPr>
        <xdr:cNvPr id="303" name="テキスト ボックス 302"/>
        <xdr:cNvSpPr txBox="1"/>
      </xdr:nvSpPr>
      <xdr:spPr>
        <a:xfrm>
          <a:off x="24511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2000" cy="251460"/>
    <xdr:sp macro="" textlink="">
      <xdr:nvSpPr>
        <xdr:cNvPr id="304" name="テキスト ボックス 303"/>
        <xdr:cNvSpPr txBox="1"/>
      </xdr:nvSpPr>
      <xdr:spPr>
        <a:xfrm>
          <a:off x="1657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88</xdr:row>
      <xdr:rowOff>146685</xdr:rowOff>
    </xdr:from>
    <xdr:ext cx="762000" cy="251460"/>
    <xdr:sp macro="" textlink="">
      <xdr:nvSpPr>
        <xdr:cNvPr id="305" name="テキスト ボックス 304"/>
        <xdr:cNvSpPr txBox="1"/>
      </xdr:nvSpPr>
      <xdr:spPr>
        <a:xfrm>
          <a:off x="857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105410</xdr:rowOff>
    </xdr:from>
    <xdr:to xmlns:xdr="http://schemas.openxmlformats.org/drawingml/2006/spreadsheetDrawing">
      <xdr:col>24</xdr:col>
      <xdr:colOff>114300</xdr:colOff>
      <xdr:row>85</xdr:row>
      <xdr:rowOff>36830</xdr:rowOff>
    </xdr:to>
    <xdr:sp macro="" textlink="">
      <xdr:nvSpPr>
        <xdr:cNvPr id="306" name="楕円 305"/>
        <xdr:cNvSpPr/>
      </xdr:nvSpPr>
      <xdr:spPr>
        <a:xfrm>
          <a:off x="4127500" y="141909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84455</xdr:rowOff>
    </xdr:from>
    <xdr:ext cx="403225" cy="251460"/>
    <xdr:sp macro="" textlink="">
      <xdr:nvSpPr>
        <xdr:cNvPr id="307" name="【公営住宅】&#10;有形固定資産減価償却率該当値テキスト"/>
        <xdr:cNvSpPr txBox="1"/>
      </xdr:nvSpPr>
      <xdr:spPr>
        <a:xfrm>
          <a:off x="4216400" y="141700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84455</xdr:rowOff>
    </xdr:from>
    <xdr:to xmlns:xdr="http://schemas.openxmlformats.org/drawingml/2006/spreadsheetDrawing">
      <xdr:col>20</xdr:col>
      <xdr:colOff>38100</xdr:colOff>
      <xdr:row>85</xdr:row>
      <xdr:rowOff>16510</xdr:rowOff>
    </xdr:to>
    <xdr:sp macro="" textlink="">
      <xdr:nvSpPr>
        <xdr:cNvPr id="308" name="楕円 307"/>
        <xdr:cNvSpPr/>
      </xdr:nvSpPr>
      <xdr:spPr>
        <a:xfrm>
          <a:off x="3384550" y="141700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84</xdr:row>
      <xdr:rowOff>133985</xdr:rowOff>
    </xdr:from>
    <xdr:to xmlns:xdr="http://schemas.openxmlformats.org/drawingml/2006/spreadsheetDrawing">
      <xdr:col>24</xdr:col>
      <xdr:colOff>63500</xdr:colOff>
      <xdr:row>84</xdr:row>
      <xdr:rowOff>154305</xdr:rowOff>
    </xdr:to>
    <xdr:cxnSp macro="">
      <xdr:nvCxnSpPr>
        <xdr:cNvPr id="309" name="直線コネクタ 308"/>
        <xdr:cNvCxnSpPr/>
      </xdr:nvCxnSpPr>
      <xdr:spPr>
        <a:xfrm>
          <a:off x="3429000" y="14219555"/>
          <a:ext cx="7493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86360</xdr:rowOff>
    </xdr:from>
    <xdr:to xmlns:xdr="http://schemas.openxmlformats.org/drawingml/2006/spreadsheetDrawing">
      <xdr:col>15</xdr:col>
      <xdr:colOff>101600</xdr:colOff>
      <xdr:row>85</xdr:row>
      <xdr:rowOff>17780</xdr:rowOff>
    </xdr:to>
    <xdr:sp macro="" textlink="">
      <xdr:nvSpPr>
        <xdr:cNvPr id="310" name="楕円 309"/>
        <xdr:cNvSpPr/>
      </xdr:nvSpPr>
      <xdr:spPr>
        <a:xfrm>
          <a:off x="2571750" y="141719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133985</xdr:rowOff>
    </xdr:from>
    <xdr:to xmlns:xdr="http://schemas.openxmlformats.org/drawingml/2006/spreadsheetDrawing">
      <xdr:col>19</xdr:col>
      <xdr:colOff>171450</xdr:colOff>
      <xdr:row>84</xdr:row>
      <xdr:rowOff>135890</xdr:rowOff>
    </xdr:to>
    <xdr:cxnSp macro="">
      <xdr:nvCxnSpPr>
        <xdr:cNvPr id="311" name="直線コネクタ 310"/>
        <xdr:cNvCxnSpPr/>
      </xdr:nvCxnSpPr>
      <xdr:spPr>
        <a:xfrm flipV="1">
          <a:off x="2622550" y="1421955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66040</xdr:rowOff>
    </xdr:from>
    <xdr:to xmlns:xdr="http://schemas.openxmlformats.org/drawingml/2006/spreadsheetDrawing">
      <xdr:col>10</xdr:col>
      <xdr:colOff>165100</xdr:colOff>
      <xdr:row>84</xdr:row>
      <xdr:rowOff>165100</xdr:rowOff>
    </xdr:to>
    <xdr:sp macro="" textlink="">
      <xdr:nvSpPr>
        <xdr:cNvPr id="312" name="楕円 311"/>
        <xdr:cNvSpPr/>
      </xdr:nvSpPr>
      <xdr:spPr>
        <a:xfrm>
          <a:off x="1778000" y="141516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115570</xdr:rowOff>
    </xdr:from>
    <xdr:to xmlns:xdr="http://schemas.openxmlformats.org/drawingml/2006/spreadsheetDrawing">
      <xdr:col>15</xdr:col>
      <xdr:colOff>50800</xdr:colOff>
      <xdr:row>84</xdr:row>
      <xdr:rowOff>135890</xdr:rowOff>
    </xdr:to>
    <xdr:cxnSp macro="">
      <xdr:nvCxnSpPr>
        <xdr:cNvPr id="313" name="直線コネクタ 312"/>
        <xdr:cNvCxnSpPr/>
      </xdr:nvCxnSpPr>
      <xdr:spPr>
        <a:xfrm>
          <a:off x="1828800" y="14201140"/>
          <a:ext cx="7937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39370</xdr:rowOff>
    </xdr:from>
    <xdr:to xmlns:xdr="http://schemas.openxmlformats.org/drawingml/2006/spreadsheetDrawing">
      <xdr:col>6</xdr:col>
      <xdr:colOff>38100</xdr:colOff>
      <xdr:row>84</xdr:row>
      <xdr:rowOff>139065</xdr:rowOff>
    </xdr:to>
    <xdr:sp macro="" textlink="">
      <xdr:nvSpPr>
        <xdr:cNvPr id="314" name="楕円 313"/>
        <xdr:cNvSpPr/>
      </xdr:nvSpPr>
      <xdr:spPr>
        <a:xfrm>
          <a:off x="984250" y="141249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84</xdr:row>
      <xdr:rowOff>89535</xdr:rowOff>
    </xdr:from>
    <xdr:to xmlns:xdr="http://schemas.openxmlformats.org/drawingml/2006/spreadsheetDrawing">
      <xdr:col>10</xdr:col>
      <xdr:colOff>114300</xdr:colOff>
      <xdr:row>84</xdr:row>
      <xdr:rowOff>115570</xdr:rowOff>
    </xdr:to>
    <xdr:cxnSp macro="">
      <xdr:nvCxnSpPr>
        <xdr:cNvPr id="315" name="直線コネクタ 314"/>
        <xdr:cNvCxnSpPr/>
      </xdr:nvCxnSpPr>
      <xdr:spPr>
        <a:xfrm>
          <a:off x="1028700" y="14175105"/>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162560</xdr:rowOff>
    </xdr:from>
    <xdr:ext cx="403225" cy="251460"/>
    <xdr:sp macro="" textlink="">
      <xdr:nvSpPr>
        <xdr:cNvPr id="316" name="n_1aveValue【公営住宅】&#10;有形固定資産減価償却率"/>
        <xdr:cNvSpPr txBox="1"/>
      </xdr:nvSpPr>
      <xdr:spPr>
        <a:xfrm>
          <a:off x="3239135" y="137452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74930</xdr:rowOff>
    </xdr:from>
    <xdr:ext cx="403225" cy="253365"/>
    <xdr:sp macro="" textlink="">
      <xdr:nvSpPr>
        <xdr:cNvPr id="317" name="n_2aveValue【公営住宅】&#10;有形固定資産減価償却率"/>
        <xdr:cNvSpPr txBox="1"/>
      </xdr:nvSpPr>
      <xdr:spPr>
        <a:xfrm>
          <a:off x="2439035" y="136575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15875</xdr:rowOff>
    </xdr:from>
    <xdr:ext cx="403225" cy="251460"/>
    <xdr:sp macro="" textlink="">
      <xdr:nvSpPr>
        <xdr:cNvPr id="318" name="n_3aveValue【公営住宅】&#10;有形固定資産減価償却率"/>
        <xdr:cNvSpPr txBox="1"/>
      </xdr:nvSpPr>
      <xdr:spPr>
        <a:xfrm>
          <a:off x="1645285" y="135985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149860</xdr:rowOff>
    </xdr:from>
    <xdr:ext cx="405130" cy="253365"/>
    <xdr:sp macro="" textlink="">
      <xdr:nvSpPr>
        <xdr:cNvPr id="319" name="n_4aveValue【公営住宅】&#10;有形固定資産減価償却率"/>
        <xdr:cNvSpPr txBox="1"/>
      </xdr:nvSpPr>
      <xdr:spPr>
        <a:xfrm>
          <a:off x="851535" y="135648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85</xdr:row>
      <xdr:rowOff>6985</xdr:rowOff>
    </xdr:from>
    <xdr:ext cx="403225" cy="253365"/>
    <xdr:sp macro="" textlink="">
      <xdr:nvSpPr>
        <xdr:cNvPr id="320" name="n_1mainValue【公営住宅】&#10;有形固定資産減価償却率"/>
        <xdr:cNvSpPr txBox="1"/>
      </xdr:nvSpPr>
      <xdr:spPr>
        <a:xfrm>
          <a:off x="3239135" y="142601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85</xdr:row>
      <xdr:rowOff>8890</xdr:rowOff>
    </xdr:from>
    <xdr:ext cx="403225" cy="253365"/>
    <xdr:sp macro="" textlink="">
      <xdr:nvSpPr>
        <xdr:cNvPr id="321" name="n_2mainValue【公営住宅】&#10;有形固定資産減価償却率"/>
        <xdr:cNvSpPr txBox="1"/>
      </xdr:nvSpPr>
      <xdr:spPr>
        <a:xfrm>
          <a:off x="2439035" y="1426210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156210</xdr:rowOff>
    </xdr:from>
    <xdr:ext cx="403225" cy="253365"/>
    <xdr:sp macro="" textlink="">
      <xdr:nvSpPr>
        <xdr:cNvPr id="322" name="n_3mainValue【公営住宅】&#10;有形固定資産減価償却率"/>
        <xdr:cNvSpPr txBox="1"/>
      </xdr:nvSpPr>
      <xdr:spPr>
        <a:xfrm>
          <a:off x="1645285" y="142417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130175</xdr:rowOff>
    </xdr:from>
    <xdr:ext cx="405130" cy="252095"/>
    <xdr:sp macro="" textlink="">
      <xdr:nvSpPr>
        <xdr:cNvPr id="323" name="n_4mainValue【公営住宅】&#10;有形固定資産減価償却率"/>
        <xdr:cNvSpPr txBox="1"/>
      </xdr:nvSpPr>
      <xdr:spPr>
        <a:xfrm>
          <a:off x="851535" y="1421574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324" name="正方形/長方形 323"/>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325" name="正方形/長方形 324"/>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326" name="正方形/長方形 325"/>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327" name="正方形/長方形 326"/>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328" name="正方形/長方形 327"/>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329" name="正方形/長方形 328"/>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330" name="正方形/長方形 329"/>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31" name="正方形/長方形 330"/>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74295</xdr:rowOff>
    </xdr:from>
    <xdr:ext cx="347980" cy="219075"/>
    <xdr:sp macro="" textlink="">
      <xdr:nvSpPr>
        <xdr:cNvPr id="332" name="テキスト ボックス 331"/>
        <xdr:cNvSpPr txBox="1"/>
      </xdr:nvSpPr>
      <xdr:spPr>
        <a:xfrm>
          <a:off x="591820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33" name="直線コネクタ 332"/>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111760</xdr:rowOff>
    </xdr:from>
    <xdr:to xmlns:xdr="http://schemas.openxmlformats.org/drawingml/2006/spreadsheetDrawing">
      <xdr:col>59</xdr:col>
      <xdr:colOff>50800</xdr:colOff>
      <xdr:row>86</xdr:row>
      <xdr:rowOff>111760</xdr:rowOff>
    </xdr:to>
    <xdr:cxnSp macro="">
      <xdr:nvCxnSpPr>
        <xdr:cNvPr id="334" name="直線コネクタ 333"/>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140335</xdr:rowOff>
    </xdr:from>
    <xdr:ext cx="465455" cy="251460"/>
    <xdr:sp macro="" textlink="">
      <xdr:nvSpPr>
        <xdr:cNvPr id="335" name="テキスト ボックス 334"/>
        <xdr:cNvSpPr txBox="1"/>
      </xdr:nvSpPr>
      <xdr:spPr>
        <a:xfrm>
          <a:off x="552704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74295</xdr:rowOff>
    </xdr:from>
    <xdr:to xmlns:xdr="http://schemas.openxmlformats.org/drawingml/2006/spreadsheetDrawing">
      <xdr:col>59</xdr:col>
      <xdr:colOff>50800</xdr:colOff>
      <xdr:row>84</xdr:row>
      <xdr:rowOff>74295</xdr:rowOff>
    </xdr:to>
    <xdr:cxnSp macro="">
      <xdr:nvCxnSpPr>
        <xdr:cNvPr id="336" name="直線コネクタ 335"/>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103505</xdr:rowOff>
    </xdr:from>
    <xdr:ext cx="465455" cy="251460"/>
    <xdr:sp macro="" textlink="">
      <xdr:nvSpPr>
        <xdr:cNvPr id="337" name="テキスト ボックス 336"/>
        <xdr:cNvSpPr txBox="1"/>
      </xdr:nvSpPr>
      <xdr:spPr>
        <a:xfrm>
          <a:off x="5527040" y="140214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37465</xdr:rowOff>
    </xdr:from>
    <xdr:to xmlns:xdr="http://schemas.openxmlformats.org/drawingml/2006/spreadsheetDrawing">
      <xdr:col>59</xdr:col>
      <xdr:colOff>50800</xdr:colOff>
      <xdr:row>82</xdr:row>
      <xdr:rowOff>37465</xdr:rowOff>
    </xdr:to>
    <xdr:cxnSp macro="">
      <xdr:nvCxnSpPr>
        <xdr:cNvPr id="338" name="直線コネクタ 337"/>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66040</xdr:rowOff>
    </xdr:from>
    <xdr:ext cx="465455" cy="251460"/>
    <xdr:sp macro="" textlink="">
      <xdr:nvSpPr>
        <xdr:cNvPr id="339" name="テキスト ボックス 338"/>
        <xdr:cNvSpPr txBox="1"/>
      </xdr:nvSpPr>
      <xdr:spPr>
        <a:xfrm>
          <a:off x="5527040" y="136486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40" name="直線コネクタ 339"/>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28575</xdr:rowOff>
    </xdr:from>
    <xdr:ext cx="465455" cy="251460"/>
    <xdr:sp macro="" textlink="">
      <xdr:nvSpPr>
        <xdr:cNvPr id="341" name="テキスト ボックス 340"/>
        <xdr:cNvSpPr txBox="1"/>
      </xdr:nvSpPr>
      <xdr:spPr>
        <a:xfrm>
          <a:off x="5527040" y="132759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130175</xdr:rowOff>
    </xdr:from>
    <xdr:to xmlns:xdr="http://schemas.openxmlformats.org/drawingml/2006/spreadsheetDrawing">
      <xdr:col>59</xdr:col>
      <xdr:colOff>50800</xdr:colOff>
      <xdr:row>77</xdr:row>
      <xdr:rowOff>130175</xdr:rowOff>
    </xdr:to>
    <xdr:cxnSp macro="">
      <xdr:nvCxnSpPr>
        <xdr:cNvPr id="342" name="直線コネクタ 341"/>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159385</xdr:rowOff>
    </xdr:from>
    <xdr:ext cx="465455" cy="251460"/>
    <xdr:sp macro="" textlink="">
      <xdr:nvSpPr>
        <xdr:cNvPr id="343" name="テキスト ボックス 342"/>
        <xdr:cNvSpPr txBox="1"/>
      </xdr:nvSpPr>
      <xdr:spPr>
        <a:xfrm>
          <a:off x="5527040" y="12903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50800</xdr:colOff>
      <xdr:row>75</xdr:row>
      <xdr:rowOff>93345</xdr:rowOff>
    </xdr:to>
    <xdr:cxnSp macro="">
      <xdr:nvCxnSpPr>
        <xdr:cNvPr id="344" name="直線コネクタ 343"/>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121920</xdr:rowOff>
    </xdr:from>
    <xdr:ext cx="465455" cy="251460"/>
    <xdr:sp macro="" textlink="">
      <xdr:nvSpPr>
        <xdr:cNvPr id="345" name="テキスト ボックス 344"/>
        <xdr:cNvSpPr txBox="1"/>
      </xdr:nvSpPr>
      <xdr:spPr>
        <a:xfrm>
          <a:off x="552704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46" name="【公営住宅】&#10;一人当たり面積グラフ枠"/>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77</xdr:row>
      <xdr:rowOff>94615</xdr:rowOff>
    </xdr:from>
    <xdr:to xmlns:xdr="http://schemas.openxmlformats.org/drawingml/2006/spreadsheetDrawing">
      <xdr:col>54</xdr:col>
      <xdr:colOff>171450</xdr:colOff>
      <xdr:row>86</xdr:row>
      <xdr:rowOff>78740</xdr:rowOff>
    </xdr:to>
    <xdr:cxnSp macro="">
      <xdr:nvCxnSpPr>
        <xdr:cNvPr id="347" name="直線コネクタ 346"/>
        <xdr:cNvCxnSpPr/>
      </xdr:nvCxnSpPr>
      <xdr:spPr>
        <a:xfrm flipV="1">
          <a:off x="9429750" y="13006705"/>
          <a:ext cx="0" cy="1492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82550</xdr:rowOff>
    </xdr:from>
    <xdr:ext cx="467995" cy="253365"/>
    <xdr:sp macro="" textlink="">
      <xdr:nvSpPr>
        <xdr:cNvPr id="348" name="【公営住宅】&#10;一人当たり面積最小値テキスト"/>
        <xdr:cNvSpPr txBox="1"/>
      </xdr:nvSpPr>
      <xdr:spPr>
        <a:xfrm>
          <a:off x="9467850" y="1450340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78740</xdr:rowOff>
    </xdr:from>
    <xdr:to xmlns:xdr="http://schemas.openxmlformats.org/drawingml/2006/spreadsheetDrawing">
      <xdr:col>55</xdr:col>
      <xdr:colOff>88900</xdr:colOff>
      <xdr:row>86</xdr:row>
      <xdr:rowOff>78740</xdr:rowOff>
    </xdr:to>
    <xdr:cxnSp macro="">
      <xdr:nvCxnSpPr>
        <xdr:cNvPr id="349" name="直線コネクタ 348"/>
        <xdr:cNvCxnSpPr/>
      </xdr:nvCxnSpPr>
      <xdr:spPr>
        <a:xfrm>
          <a:off x="9359900" y="144995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41910</xdr:rowOff>
    </xdr:from>
    <xdr:ext cx="467995" cy="253365"/>
    <xdr:sp macro="" textlink="">
      <xdr:nvSpPr>
        <xdr:cNvPr id="350" name="【公営住宅】&#10;一人当たり面積最大値テキスト"/>
        <xdr:cNvSpPr txBox="1"/>
      </xdr:nvSpPr>
      <xdr:spPr>
        <a:xfrm>
          <a:off x="9467850" y="1278636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94615</xdr:rowOff>
    </xdr:from>
    <xdr:to xmlns:xdr="http://schemas.openxmlformats.org/drawingml/2006/spreadsheetDrawing">
      <xdr:col>55</xdr:col>
      <xdr:colOff>88900</xdr:colOff>
      <xdr:row>77</xdr:row>
      <xdr:rowOff>94615</xdr:rowOff>
    </xdr:to>
    <xdr:cxnSp macro="">
      <xdr:nvCxnSpPr>
        <xdr:cNvPr id="351" name="直線コネクタ 350"/>
        <xdr:cNvCxnSpPr/>
      </xdr:nvCxnSpPr>
      <xdr:spPr>
        <a:xfrm>
          <a:off x="9359900" y="13006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93345</xdr:rowOff>
    </xdr:from>
    <xdr:ext cx="467995" cy="253365"/>
    <xdr:sp macro="" textlink="">
      <xdr:nvSpPr>
        <xdr:cNvPr id="352" name="【公営住宅】&#10;一人当たり面積平均値テキスト"/>
        <xdr:cNvSpPr txBox="1"/>
      </xdr:nvSpPr>
      <xdr:spPr>
        <a:xfrm>
          <a:off x="9467850" y="14178915"/>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114300</xdr:rowOff>
    </xdr:from>
    <xdr:to xmlns:xdr="http://schemas.openxmlformats.org/drawingml/2006/spreadsheetDrawing">
      <xdr:col>55</xdr:col>
      <xdr:colOff>50800</xdr:colOff>
      <xdr:row>85</xdr:row>
      <xdr:rowOff>45720</xdr:rowOff>
    </xdr:to>
    <xdr:sp macro="" textlink="">
      <xdr:nvSpPr>
        <xdr:cNvPr id="353" name="フローチャート: 判断 352"/>
        <xdr:cNvSpPr/>
      </xdr:nvSpPr>
      <xdr:spPr>
        <a:xfrm>
          <a:off x="9398000" y="141998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110490</xdr:rowOff>
    </xdr:from>
    <xdr:to xmlns:xdr="http://schemas.openxmlformats.org/drawingml/2006/spreadsheetDrawing">
      <xdr:col>50</xdr:col>
      <xdr:colOff>165100</xdr:colOff>
      <xdr:row>85</xdr:row>
      <xdr:rowOff>41910</xdr:rowOff>
    </xdr:to>
    <xdr:sp macro="" textlink="">
      <xdr:nvSpPr>
        <xdr:cNvPr id="354" name="フローチャート: 判断 353"/>
        <xdr:cNvSpPr/>
      </xdr:nvSpPr>
      <xdr:spPr>
        <a:xfrm>
          <a:off x="8636000" y="14196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97790</xdr:rowOff>
    </xdr:from>
    <xdr:to xmlns:xdr="http://schemas.openxmlformats.org/drawingml/2006/spreadsheetDrawing">
      <xdr:col>46</xdr:col>
      <xdr:colOff>38100</xdr:colOff>
      <xdr:row>85</xdr:row>
      <xdr:rowOff>29845</xdr:rowOff>
    </xdr:to>
    <xdr:sp macro="" textlink="">
      <xdr:nvSpPr>
        <xdr:cNvPr id="355" name="フローチャート: 判断 354"/>
        <xdr:cNvSpPr/>
      </xdr:nvSpPr>
      <xdr:spPr>
        <a:xfrm>
          <a:off x="7842250" y="141833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99695</xdr:rowOff>
    </xdr:from>
    <xdr:to xmlns:xdr="http://schemas.openxmlformats.org/drawingml/2006/spreadsheetDrawing">
      <xdr:col>41</xdr:col>
      <xdr:colOff>101600</xdr:colOff>
      <xdr:row>85</xdr:row>
      <xdr:rowOff>31750</xdr:rowOff>
    </xdr:to>
    <xdr:sp macro="" textlink="">
      <xdr:nvSpPr>
        <xdr:cNvPr id="356" name="フローチャート: 判断 355"/>
        <xdr:cNvSpPr/>
      </xdr:nvSpPr>
      <xdr:spPr>
        <a:xfrm>
          <a:off x="7029450" y="141852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109855</xdr:rowOff>
    </xdr:from>
    <xdr:to xmlns:xdr="http://schemas.openxmlformats.org/drawingml/2006/spreadsheetDrawing">
      <xdr:col>36</xdr:col>
      <xdr:colOff>165100</xdr:colOff>
      <xdr:row>85</xdr:row>
      <xdr:rowOff>41275</xdr:rowOff>
    </xdr:to>
    <xdr:sp macro="" textlink="">
      <xdr:nvSpPr>
        <xdr:cNvPr id="357" name="フローチャート: 判断 356"/>
        <xdr:cNvSpPr/>
      </xdr:nvSpPr>
      <xdr:spPr>
        <a:xfrm>
          <a:off x="6235700" y="141954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51460"/>
    <xdr:sp macro="" textlink="">
      <xdr:nvSpPr>
        <xdr:cNvPr id="358" name="テキスト ボックス 357"/>
        <xdr:cNvSpPr txBox="1"/>
      </xdr:nvSpPr>
      <xdr:spPr>
        <a:xfrm>
          <a:off x="92583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2000" cy="251460"/>
    <xdr:sp macro="" textlink="">
      <xdr:nvSpPr>
        <xdr:cNvPr id="359" name="テキスト ボックス 358"/>
        <xdr:cNvSpPr txBox="1"/>
      </xdr:nvSpPr>
      <xdr:spPr>
        <a:xfrm>
          <a:off x="8515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88</xdr:row>
      <xdr:rowOff>146685</xdr:rowOff>
    </xdr:from>
    <xdr:ext cx="762000" cy="251460"/>
    <xdr:sp macro="" textlink="">
      <xdr:nvSpPr>
        <xdr:cNvPr id="360" name="テキスト ボックス 359"/>
        <xdr:cNvSpPr txBox="1"/>
      </xdr:nvSpPr>
      <xdr:spPr>
        <a:xfrm>
          <a:off x="7715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60095" cy="251460"/>
    <xdr:sp macro="" textlink="">
      <xdr:nvSpPr>
        <xdr:cNvPr id="361" name="テキスト ボックス 360"/>
        <xdr:cNvSpPr txBox="1"/>
      </xdr:nvSpPr>
      <xdr:spPr>
        <a:xfrm>
          <a:off x="6908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2000" cy="251460"/>
    <xdr:sp macro="" textlink="">
      <xdr:nvSpPr>
        <xdr:cNvPr id="362" name="テキスト ボックス 361"/>
        <xdr:cNvSpPr txBox="1"/>
      </xdr:nvSpPr>
      <xdr:spPr>
        <a:xfrm>
          <a:off x="6115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1270</xdr:rowOff>
    </xdr:from>
    <xdr:to xmlns:xdr="http://schemas.openxmlformats.org/drawingml/2006/spreadsheetDrawing">
      <xdr:col>55</xdr:col>
      <xdr:colOff>50800</xdr:colOff>
      <xdr:row>84</xdr:row>
      <xdr:rowOff>100330</xdr:rowOff>
    </xdr:to>
    <xdr:sp macro="" textlink="">
      <xdr:nvSpPr>
        <xdr:cNvPr id="363" name="楕円 362"/>
        <xdr:cNvSpPr/>
      </xdr:nvSpPr>
      <xdr:spPr>
        <a:xfrm>
          <a:off x="9398000" y="140868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23495</xdr:rowOff>
    </xdr:from>
    <xdr:ext cx="467995" cy="253365"/>
    <xdr:sp macro="" textlink="">
      <xdr:nvSpPr>
        <xdr:cNvPr id="364" name="【公営住宅】&#10;一人当たり面積該当値テキスト"/>
        <xdr:cNvSpPr txBox="1"/>
      </xdr:nvSpPr>
      <xdr:spPr>
        <a:xfrm>
          <a:off x="9467850" y="1394142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6985</xdr:rowOff>
    </xdr:from>
    <xdr:to xmlns:xdr="http://schemas.openxmlformats.org/drawingml/2006/spreadsheetDrawing">
      <xdr:col>50</xdr:col>
      <xdr:colOff>165100</xdr:colOff>
      <xdr:row>84</xdr:row>
      <xdr:rowOff>106680</xdr:rowOff>
    </xdr:to>
    <xdr:sp macro="" textlink="">
      <xdr:nvSpPr>
        <xdr:cNvPr id="365" name="楕円 364"/>
        <xdr:cNvSpPr/>
      </xdr:nvSpPr>
      <xdr:spPr>
        <a:xfrm>
          <a:off x="8636000" y="140925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50800</xdr:rowOff>
    </xdr:from>
    <xdr:to xmlns:xdr="http://schemas.openxmlformats.org/drawingml/2006/spreadsheetDrawing">
      <xdr:col>55</xdr:col>
      <xdr:colOff>0</xdr:colOff>
      <xdr:row>84</xdr:row>
      <xdr:rowOff>57150</xdr:rowOff>
    </xdr:to>
    <xdr:cxnSp macro="">
      <xdr:nvCxnSpPr>
        <xdr:cNvPr id="366" name="直線コネクタ 365"/>
        <xdr:cNvCxnSpPr/>
      </xdr:nvCxnSpPr>
      <xdr:spPr>
        <a:xfrm flipV="1">
          <a:off x="8686800" y="14136370"/>
          <a:ext cx="742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13335</xdr:rowOff>
    </xdr:from>
    <xdr:to xmlns:xdr="http://schemas.openxmlformats.org/drawingml/2006/spreadsheetDrawing">
      <xdr:col>46</xdr:col>
      <xdr:colOff>38100</xdr:colOff>
      <xdr:row>84</xdr:row>
      <xdr:rowOff>112395</xdr:rowOff>
    </xdr:to>
    <xdr:sp macro="" textlink="">
      <xdr:nvSpPr>
        <xdr:cNvPr id="367" name="楕円 366"/>
        <xdr:cNvSpPr/>
      </xdr:nvSpPr>
      <xdr:spPr>
        <a:xfrm>
          <a:off x="7842250" y="140989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84</xdr:row>
      <xdr:rowOff>57150</xdr:rowOff>
    </xdr:from>
    <xdr:to xmlns:xdr="http://schemas.openxmlformats.org/drawingml/2006/spreadsheetDrawing">
      <xdr:col>50</xdr:col>
      <xdr:colOff>114300</xdr:colOff>
      <xdr:row>84</xdr:row>
      <xdr:rowOff>62230</xdr:rowOff>
    </xdr:to>
    <xdr:cxnSp macro="">
      <xdr:nvCxnSpPr>
        <xdr:cNvPr id="368" name="直線コネクタ 367"/>
        <xdr:cNvCxnSpPr/>
      </xdr:nvCxnSpPr>
      <xdr:spPr>
        <a:xfrm flipV="1">
          <a:off x="7886700" y="1414272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15240</xdr:rowOff>
    </xdr:from>
    <xdr:to xmlns:xdr="http://schemas.openxmlformats.org/drawingml/2006/spreadsheetDrawing">
      <xdr:col>41</xdr:col>
      <xdr:colOff>101600</xdr:colOff>
      <xdr:row>84</xdr:row>
      <xdr:rowOff>114300</xdr:rowOff>
    </xdr:to>
    <xdr:sp macro="" textlink="">
      <xdr:nvSpPr>
        <xdr:cNvPr id="369" name="楕円 368"/>
        <xdr:cNvSpPr/>
      </xdr:nvSpPr>
      <xdr:spPr>
        <a:xfrm>
          <a:off x="7029450" y="141008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62230</xdr:rowOff>
    </xdr:from>
    <xdr:to xmlns:xdr="http://schemas.openxmlformats.org/drawingml/2006/spreadsheetDrawing">
      <xdr:col>45</xdr:col>
      <xdr:colOff>171450</xdr:colOff>
      <xdr:row>84</xdr:row>
      <xdr:rowOff>64135</xdr:rowOff>
    </xdr:to>
    <xdr:cxnSp macro="">
      <xdr:nvCxnSpPr>
        <xdr:cNvPr id="370" name="直線コネクタ 369"/>
        <xdr:cNvCxnSpPr/>
      </xdr:nvCxnSpPr>
      <xdr:spPr>
        <a:xfrm flipV="1">
          <a:off x="7080250" y="1414780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21590</xdr:rowOff>
    </xdr:from>
    <xdr:to xmlns:xdr="http://schemas.openxmlformats.org/drawingml/2006/spreadsheetDrawing">
      <xdr:col>36</xdr:col>
      <xdr:colOff>165100</xdr:colOff>
      <xdr:row>84</xdr:row>
      <xdr:rowOff>120650</xdr:rowOff>
    </xdr:to>
    <xdr:sp macro="" textlink="">
      <xdr:nvSpPr>
        <xdr:cNvPr id="371" name="楕円 370"/>
        <xdr:cNvSpPr/>
      </xdr:nvSpPr>
      <xdr:spPr>
        <a:xfrm>
          <a:off x="6235700" y="141071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64135</xdr:rowOff>
    </xdr:from>
    <xdr:to xmlns:xdr="http://schemas.openxmlformats.org/drawingml/2006/spreadsheetDrawing">
      <xdr:col>41</xdr:col>
      <xdr:colOff>50800</xdr:colOff>
      <xdr:row>84</xdr:row>
      <xdr:rowOff>71755</xdr:rowOff>
    </xdr:to>
    <xdr:cxnSp macro="">
      <xdr:nvCxnSpPr>
        <xdr:cNvPr id="372" name="直線コネクタ 371"/>
        <xdr:cNvCxnSpPr/>
      </xdr:nvCxnSpPr>
      <xdr:spPr>
        <a:xfrm flipV="1">
          <a:off x="6286500" y="14149705"/>
          <a:ext cx="7937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33655</xdr:rowOff>
    </xdr:from>
    <xdr:ext cx="469900" cy="251460"/>
    <xdr:sp macro="" textlink="">
      <xdr:nvSpPr>
        <xdr:cNvPr id="373" name="n_1aveValue【公営住宅】&#10;一人当たり面積"/>
        <xdr:cNvSpPr txBox="1"/>
      </xdr:nvSpPr>
      <xdr:spPr>
        <a:xfrm>
          <a:off x="8458200" y="142868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20955</xdr:rowOff>
    </xdr:from>
    <xdr:ext cx="469900" cy="253365"/>
    <xdr:sp macro="" textlink="">
      <xdr:nvSpPr>
        <xdr:cNvPr id="374" name="n_2aveValue【公営住宅】&#10;一人当たり面積"/>
        <xdr:cNvSpPr txBox="1"/>
      </xdr:nvSpPr>
      <xdr:spPr>
        <a:xfrm>
          <a:off x="7677150" y="142741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22860</xdr:rowOff>
    </xdr:from>
    <xdr:ext cx="469900" cy="253365"/>
    <xdr:sp macro="" textlink="">
      <xdr:nvSpPr>
        <xdr:cNvPr id="375" name="n_3aveValue【公営住宅】&#10;一人当たり面積"/>
        <xdr:cNvSpPr txBox="1"/>
      </xdr:nvSpPr>
      <xdr:spPr>
        <a:xfrm>
          <a:off x="6864350" y="142760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33020</xdr:rowOff>
    </xdr:from>
    <xdr:ext cx="469900" cy="250825"/>
    <xdr:sp macro="" textlink="">
      <xdr:nvSpPr>
        <xdr:cNvPr id="376" name="n_4aveValue【公営住宅】&#10;一人当たり面積"/>
        <xdr:cNvSpPr txBox="1"/>
      </xdr:nvSpPr>
      <xdr:spPr>
        <a:xfrm>
          <a:off x="6070600" y="1428623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82</xdr:row>
      <xdr:rowOff>123190</xdr:rowOff>
    </xdr:from>
    <xdr:ext cx="469900" cy="251460"/>
    <xdr:sp macro="" textlink="">
      <xdr:nvSpPr>
        <xdr:cNvPr id="377" name="n_1mainValue【公営住宅】&#10;一人当たり面積"/>
        <xdr:cNvSpPr txBox="1"/>
      </xdr:nvSpPr>
      <xdr:spPr>
        <a:xfrm>
          <a:off x="8458200" y="1387348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128905</xdr:rowOff>
    </xdr:from>
    <xdr:ext cx="469900" cy="253365"/>
    <xdr:sp macro="" textlink="">
      <xdr:nvSpPr>
        <xdr:cNvPr id="378" name="n_2mainValue【公営住宅】&#10;一人当たり面積"/>
        <xdr:cNvSpPr txBox="1"/>
      </xdr:nvSpPr>
      <xdr:spPr>
        <a:xfrm>
          <a:off x="7677150" y="138791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130175</xdr:rowOff>
    </xdr:from>
    <xdr:ext cx="469900" cy="252095"/>
    <xdr:sp macro="" textlink="">
      <xdr:nvSpPr>
        <xdr:cNvPr id="379" name="n_3mainValue【公営住宅】&#10;一人当たり面積"/>
        <xdr:cNvSpPr txBox="1"/>
      </xdr:nvSpPr>
      <xdr:spPr>
        <a:xfrm>
          <a:off x="6864350" y="138804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137160</xdr:rowOff>
    </xdr:from>
    <xdr:ext cx="469900" cy="253365"/>
    <xdr:sp macro="" textlink="">
      <xdr:nvSpPr>
        <xdr:cNvPr id="380" name="n_4mainValue【公営住宅】&#10;一人当たり面積"/>
        <xdr:cNvSpPr txBox="1"/>
      </xdr:nvSpPr>
      <xdr:spPr>
        <a:xfrm>
          <a:off x="6070600" y="138874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6545" cy="225425"/>
    <xdr:sp macro="" textlink="">
      <xdr:nvSpPr>
        <xdr:cNvPr id="389" name="テキスト ボックス 388"/>
        <xdr:cNvSpPr txBox="1"/>
      </xdr:nvSpPr>
      <xdr:spPr>
        <a:xfrm>
          <a:off x="666750" y="162306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90" name="直線コネクタ 389"/>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5455" cy="259080"/>
    <xdr:sp macro="" textlink="">
      <xdr:nvSpPr>
        <xdr:cNvPr id="391" name="テキスト ボックス 390"/>
        <xdr:cNvSpPr txBox="1"/>
      </xdr:nvSpPr>
      <xdr:spPr>
        <a:xfrm>
          <a:off x="27559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92" name="直線コネクタ 391"/>
        <xdr:cNvCxnSpPr/>
      </xdr:nvCxnSpPr>
      <xdr:spPr>
        <a:xfrm>
          <a:off x="6858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5455" cy="259080"/>
    <xdr:sp macro="" textlink="">
      <xdr:nvSpPr>
        <xdr:cNvPr id="393" name="テキスト ボックス 392"/>
        <xdr:cNvSpPr txBox="1"/>
      </xdr:nvSpPr>
      <xdr:spPr>
        <a:xfrm>
          <a:off x="27559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94" name="直線コネクタ 393"/>
        <xdr:cNvCxnSpPr/>
      </xdr:nvCxnSpPr>
      <xdr:spPr>
        <a:xfrm>
          <a:off x="6858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1320" cy="257175"/>
    <xdr:sp macro="" textlink="">
      <xdr:nvSpPr>
        <xdr:cNvPr id="395" name="テキスト ボックス 394"/>
        <xdr:cNvSpPr txBox="1"/>
      </xdr:nvSpPr>
      <xdr:spPr>
        <a:xfrm>
          <a:off x="339725" y="178028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6" name="直線コネクタ 395"/>
        <xdr:cNvCxnSpPr/>
      </xdr:nvCxnSpPr>
      <xdr:spPr>
        <a:xfrm>
          <a:off x="6858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1320" cy="259080"/>
    <xdr:sp macro="" textlink="">
      <xdr:nvSpPr>
        <xdr:cNvPr id="397" name="テキスト ボックス 396"/>
        <xdr:cNvSpPr txBox="1"/>
      </xdr:nvSpPr>
      <xdr:spPr>
        <a:xfrm>
          <a:off x="339725" y="17421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8" name="直線コネクタ 397"/>
        <xdr:cNvCxnSpPr/>
      </xdr:nvCxnSpPr>
      <xdr:spPr>
        <a:xfrm>
          <a:off x="6858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1320" cy="259080"/>
    <xdr:sp macro="" textlink="">
      <xdr:nvSpPr>
        <xdr:cNvPr id="399" name="テキスト ボックス 398"/>
        <xdr:cNvSpPr txBox="1"/>
      </xdr:nvSpPr>
      <xdr:spPr>
        <a:xfrm>
          <a:off x="339725" y="17040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400" name="直線コネクタ 399"/>
        <xdr:cNvCxnSpPr/>
      </xdr:nvCxnSpPr>
      <xdr:spPr>
        <a:xfrm>
          <a:off x="6858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1320" cy="257175"/>
    <xdr:sp macro="" textlink="">
      <xdr:nvSpPr>
        <xdr:cNvPr id="401" name="テキスト ボックス 400"/>
        <xdr:cNvSpPr txBox="1"/>
      </xdr:nvSpPr>
      <xdr:spPr>
        <a:xfrm>
          <a:off x="339725" y="166598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2" name="直線コネクタ 401"/>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7185" cy="259080"/>
    <xdr:sp macro="" textlink="">
      <xdr:nvSpPr>
        <xdr:cNvPr id="403" name="テキスト ボックス 402"/>
        <xdr:cNvSpPr txBox="1"/>
      </xdr:nvSpPr>
      <xdr:spPr>
        <a:xfrm>
          <a:off x="384810" y="162788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4" name="【港湾・漁港】&#10;有形固定資産減価償却率グラフ枠"/>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86360</xdr:rowOff>
    </xdr:from>
    <xdr:to xmlns:xdr="http://schemas.openxmlformats.org/drawingml/2006/spreadsheetDrawing">
      <xdr:col>24</xdr:col>
      <xdr:colOff>62865</xdr:colOff>
      <xdr:row>108</xdr:row>
      <xdr:rowOff>152400</xdr:rowOff>
    </xdr:to>
    <xdr:cxnSp macro="">
      <xdr:nvCxnSpPr>
        <xdr:cNvPr id="405" name="直線コネクタ 404"/>
        <xdr:cNvCxnSpPr/>
      </xdr:nvCxnSpPr>
      <xdr:spPr>
        <a:xfrm flipV="1">
          <a:off x="4177665" y="16717010"/>
          <a:ext cx="0" cy="1609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156210</xdr:rowOff>
    </xdr:from>
    <xdr:ext cx="467995" cy="257175"/>
    <xdr:sp macro="" textlink="">
      <xdr:nvSpPr>
        <xdr:cNvPr id="406" name="【港湾・漁港】&#10;有形固定資産減価償却率最小値テキスト"/>
        <xdr:cNvSpPr txBox="1"/>
      </xdr:nvSpPr>
      <xdr:spPr>
        <a:xfrm>
          <a:off x="4216400" y="183299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152400</xdr:rowOff>
    </xdr:from>
    <xdr:to xmlns:xdr="http://schemas.openxmlformats.org/drawingml/2006/spreadsheetDrawing">
      <xdr:col>24</xdr:col>
      <xdr:colOff>152400</xdr:colOff>
      <xdr:row>108</xdr:row>
      <xdr:rowOff>152400</xdr:rowOff>
    </xdr:to>
    <xdr:cxnSp macro="">
      <xdr:nvCxnSpPr>
        <xdr:cNvPr id="407" name="直線コネクタ 406"/>
        <xdr:cNvCxnSpPr/>
      </xdr:nvCxnSpPr>
      <xdr:spPr>
        <a:xfrm>
          <a:off x="41084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32385</xdr:rowOff>
    </xdr:from>
    <xdr:ext cx="403225" cy="257175"/>
    <xdr:sp macro="" textlink="">
      <xdr:nvSpPr>
        <xdr:cNvPr id="408" name="【港湾・漁港】&#10;有形固定資産減価償却率最大値テキスト"/>
        <xdr:cNvSpPr txBox="1"/>
      </xdr:nvSpPr>
      <xdr:spPr>
        <a:xfrm>
          <a:off x="4216400" y="164915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86360</xdr:rowOff>
    </xdr:from>
    <xdr:to xmlns:xdr="http://schemas.openxmlformats.org/drawingml/2006/spreadsheetDrawing">
      <xdr:col>24</xdr:col>
      <xdr:colOff>152400</xdr:colOff>
      <xdr:row>99</xdr:row>
      <xdr:rowOff>86360</xdr:rowOff>
    </xdr:to>
    <xdr:cxnSp macro="">
      <xdr:nvCxnSpPr>
        <xdr:cNvPr id="409" name="直線コネクタ 408"/>
        <xdr:cNvCxnSpPr/>
      </xdr:nvCxnSpPr>
      <xdr:spPr>
        <a:xfrm>
          <a:off x="4108450" y="16717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97790</xdr:rowOff>
    </xdr:from>
    <xdr:ext cx="403225" cy="257175"/>
    <xdr:sp macro="" textlink="">
      <xdr:nvSpPr>
        <xdr:cNvPr id="410" name="【港湾・漁港】&#10;有形固定資産減価償却率平均値テキスト"/>
        <xdr:cNvSpPr txBox="1"/>
      </xdr:nvSpPr>
      <xdr:spPr>
        <a:xfrm>
          <a:off x="4216400" y="17585690"/>
          <a:ext cx="40322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118745</xdr:rowOff>
    </xdr:from>
    <xdr:to xmlns:xdr="http://schemas.openxmlformats.org/drawingml/2006/spreadsheetDrawing">
      <xdr:col>24</xdr:col>
      <xdr:colOff>114300</xdr:colOff>
      <xdr:row>105</xdr:row>
      <xdr:rowOff>48895</xdr:rowOff>
    </xdr:to>
    <xdr:sp macro="" textlink="">
      <xdr:nvSpPr>
        <xdr:cNvPr id="411" name="フローチャート: 判断 410"/>
        <xdr:cNvSpPr/>
      </xdr:nvSpPr>
      <xdr:spPr>
        <a:xfrm>
          <a:off x="4127500" y="1760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130175</xdr:rowOff>
    </xdr:from>
    <xdr:to xmlns:xdr="http://schemas.openxmlformats.org/drawingml/2006/spreadsheetDrawing">
      <xdr:col>20</xdr:col>
      <xdr:colOff>38100</xdr:colOff>
      <xdr:row>105</xdr:row>
      <xdr:rowOff>60325</xdr:rowOff>
    </xdr:to>
    <xdr:sp macro="" textlink="">
      <xdr:nvSpPr>
        <xdr:cNvPr id="412" name="フローチャート: 判断 411"/>
        <xdr:cNvSpPr/>
      </xdr:nvSpPr>
      <xdr:spPr>
        <a:xfrm>
          <a:off x="3384550" y="176180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105410</xdr:rowOff>
    </xdr:from>
    <xdr:to xmlns:xdr="http://schemas.openxmlformats.org/drawingml/2006/spreadsheetDrawing">
      <xdr:col>15</xdr:col>
      <xdr:colOff>101600</xdr:colOff>
      <xdr:row>105</xdr:row>
      <xdr:rowOff>35560</xdr:rowOff>
    </xdr:to>
    <xdr:sp macro="" textlink="">
      <xdr:nvSpPr>
        <xdr:cNvPr id="413" name="フローチャート: 判断 412"/>
        <xdr:cNvSpPr/>
      </xdr:nvSpPr>
      <xdr:spPr>
        <a:xfrm>
          <a:off x="2571750" y="1759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52070</xdr:rowOff>
    </xdr:from>
    <xdr:to xmlns:xdr="http://schemas.openxmlformats.org/drawingml/2006/spreadsheetDrawing">
      <xdr:col>10</xdr:col>
      <xdr:colOff>165100</xdr:colOff>
      <xdr:row>103</xdr:row>
      <xdr:rowOff>153670</xdr:rowOff>
    </xdr:to>
    <xdr:sp macro="" textlink="">
      <xdr:nvSpPr>
        <xdr:cNvPr id="414" name="フローチャート: 判断 413"/>
        <xdr:cNvSpPr/>
      </xdr:nvSpPr>
      <xdr:spPr>
        <a:xfrm>
          <a:off x="1778000" y="1736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105</xdr:row>
      <xdr:rowOff>44450</xdr:rowOff>
    </xdr:from>
    <xdr:to xmlns:xdr="http://schemas.openxmlformats.org/drawingml/2006/spreadsheetDrawing">
      <xdr:col>6</xdr:col>
      <xdr:colOff>38100</xdr:colOff>
      <xdr:row>105</xdr:row>
      <xdr:rowOff>146050</xdr:rowOff>
    </xdr:to>
    <xdr:sp macro="" textlink="">
      <xdr:nvSpPr>
        <xdr:cNvPr id="415" name="フローチャート: 判断 414"/>
        <xdr:cNvSpPr/>
      </xdr:nvSpPr>
      <xdr:spPr>
        <a:xfrm>
          <a:off x="984250" y="1770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6" name="テキスト ボックス 415"/>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111</xdr:row>
      <xdr:rowOff>16510</xdr:rowOff>
    </xdr:from>
    <xdr:ext cx="762000" cy="259080"/>
    <xdr:sp macro="" textlink="">
      <xdr:nvSpPr>
        <xdr:cNvPr id="417" name="テキスト ボックス 416"/>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0095" cy="259080"/>
    <xdr:sp macro="" textlink="">
      <xdr:nvSpPr>
        <xdr:cNvPr id="418" name="テキスト ボックス 417"/>
        <xdr:cNvSpPr txBox="1"/>
      </xdr:nvSpPr>
      <xdr:spPr>
        <a:xfrm>
          <a:off x="24511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9" name="テキスト ボックス 418"/>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111</xdr:row>
      <xdr:rowOff>16510</xdr:rowOff>
    </xdr:from>
    <xdr:ext cx="762000" cy="259080"/>
    <xdr:sp macro="" textlink="">
      <xdr:nvSpPr>
        <xdr:cNvPr id="420" name="テキスト ボックス 419"/>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13970</xdr:rowOff>
    </xdr:from>
    <xdr:to xmlns:xdr="http://schemas.openxmlformats.org/drawingml/2006/spreadsheetDrawing">
      <xdr:col>24</xdr:col>
      <xdr:colOff>114300</xdr:colOff>
      <xdr:row>104</xdr:row>
      <xdr:rowOff>115570</xdr:rowOff>
    </xdr:to>
    <xdr:sp macro="" textlink="">
      <xdr:nvSpPr>
        <xdr:cNvPr id="421" name="楕円 420"/>
        <xdr:cNvSpPr/>
      </xdr:nvSpPr>
      <xdr:spPr>
        <a:xfrm>
          <a:off x="4127500" y="1750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103</xdr:row>
      <xdr:rowOff>36830</xdr:rowOff>
    </xdr:from>
    <xdr:ext cx="403225" cy="259080"/>
    <xdr:sp macro="" textlink="">
      <xdr:nvSpPr>
        <xdr:cNvPr id="422" name="【港湾・漁港】&#10;有形固定資産減価償却率該当値テキスト"/>
        <xdr:cNvSpPr txBox="1"/>
      </xdr:nvSpPr>
      <xdr:spPr>
        <a:xfrm>
          <a:off x="4216400" y="173532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103</xdr:row>
      <xdr:rowOff>166370</xdr:rowOff>
    </xdr:from>
    <xdr:to xmlns:xdr="http://schemas.openxmlformats.org/drawingml/2006/spreadsheetDrawing">
      <xdr:col>20</xdr:col>
      <xdr:colOff>38100</xdr:colOff>
      <xdr:row>104</xdr:row>
      <xdr:rowOff>96520</xdr:rowOff>
    </xdr:to>
    <xdr:sp macro="" textlink="">
      <xdr:nvSpPr>
        <xdr:cNvPr id="423" name="楕円 422"/>
        <xdr:cNvSpPr/>
      </xdr:nvSpPr>
      <xdr:spPr>
        <a:xfrm>
          <a:off x="3384550" y="174828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104</xdr:row>
      <xdr:rowOff>45720</xdr:rowOff>
    </xdr:from>
    <xdr:to xmlns:xdr="http://schemas.openxmlformats.org/drawingml/2006/spreadsheetDrawing">
      <xdr:col>24</xdr:col>
      <xdr:colOff>63500</xdr:colOff>
      <xdr:row>104</xdr:row>
      <xdr:rowOff>64770</xdr:rowOff>
    </xdr:to>
    <xdr:cxnSp macro="">
      <xdr:nvCxnSpPr>
        <xdr:cNvPr id="424" name="直線コネクタ 423"/>
        <xdr:cNvCxnSpPr/>
      </xdr:nvCxnSpPr>
      <xdr:spPr>
        <a:xfrm>
          <a:off x="3429000" y="17533620"/>
          <a:ext cx="7493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151130</xdr:rowOff>
    </xdr:from>
    <xdr:to xmlns:xdr="http://schemas.openxmlformats.org/drawingml/2006/spreadsheetDrawing">
      <xdr:col>15</xdr:col>
      <xdr:colOff>101600</xdr:colOff>
      <xdr:row>104</xdr:row>
      <xdr:rowOff>81280</xdr:rowOff>
    </xdr:to>
    <xdr:sp macro="" textlink="">
      <xdr:nvSpPr>
        <xdr:cNvPr id="425" name="楕円 424"/>
        <xdr:cNvSpPr/>
      </xdr:nvSpPr>
      <xdr:spPr>
        <a:xfrm>
          <a:off x="257175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104</xdr:row>
      <xdr:rowOff>30480</xdr:rowOff>
    </xdr:from>
    <xdr:to xmlns:xdr="http://schemas.openxmlformats.org/drawingml/2006/spreadsheetDrawing">
      <xdr:col>19</xdr:col>
      <xdr:colOff>171450</xdr:colOff>
      <xdr:row>104</xdr:row>
      <xdr:rowOff>45720</xdr:rowOff>
    </xdr:to>
    <xdr:cxnSp macro="">
      <xdr:nvCxnSpPr>
        <xdr:cNvPr id="426" name="直線コネクタ 425"/>
        <xdr:cNvCxnSpPr/>
      </xdr:nvCxnSpPr>
      <xdr:spPr>
        <a:xfrm>
          <a:off x="2622550" y="17518380"/>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103</xdr:row>
      <xdr:rowOff>137795</xdr:rowOff>
    </xdr:from>
    <xdr:to xmlns:xdr="http://schemas.openxmlformats.org/drawingml/2006/spreadsheetDrawing">
      <xdr:col>10</xdr:col>
      <xdr:colOff>165100</xdr:colOff>
      <xdr:row>104</xdr:row>
      <xdr:rowOff>67945</xdr:rowOff>
    </xdr:to>
    <xdr:sp macro="" textlink="">
      <xdr:nvSpPr>
        <xdr:cNvPr id="427" name="楕円 426"/>
        <xdr:cNvSpPr/>
      </xdr:nvSpPr>
      <xdr:spPr>
        <a:xfrm>
          <a:off x="1778000" y="1745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104</xdr:row>
      <xdr:rowOff>17780</xdr:rowOff>
    </xdr:from>
    <xdr:to xmlns:xdr="http://schemas.openxmlformats.org/drawingml/2006/spreadsheetDrawing">
      <xdr:col>15</xdr:col>
      <xdr:colOff>50800</xdr:colOff>
      <xdr:row>104</xdr:row>
      <xdr:rowOff>30480</xdr:rowOff>
    </xdr:to>
    <xdr:cxnSp macro="">
      <xdr:nvCxnSpPr>
        <xdr:cNvPr id="428" name="直線コネクタ 427"/>
        <xdr:cNvCxnSpPr/>
      </xdr:nvCxnSpPr>
      <xdr:spPr>
        <a:xfrm>
          <a:off x="1828800" y="17505680"/>
          <a:ext cx="7937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103</xdr:row>
      <xdr:rowOff>118745</xdr:rowOff>
    </xdr:from>
    <xdr:to xmlns:xdr="http://schemas.openxmlformats.org/drawingml/2006/spreadsheetDrawing">
      <xdr:col>6</xdr:col>
      <xdr:colOff>38100</xdr:colOff>
      <xdr:row>104</xdr:row>
      <xdr:rowOff>48895</xdr:rowOff>
    </xdr:to>
    <xdr:sp macro="" textlink="">
      <xdr:nvSpPr>
        <xdr:cNvPr id="429" name="楕円 428"/>
        <xdr:cNvSpPr/>
      </xdr:nvSpPr>
      <xdr:spPr>
        <a:xfrm>
          <a:off x="984250" y="174351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103</xdr:row>
      <xdr:rowOff>169545</xdr:rowOff>
    </xdr:from>
    <xdr:to xmlns:xdr="http://schemas.openxmlformats.org/drawingml/2006/spreadsheetDrawing">
      <xdr:col>10</xdr:col>
      <xdr:colOff>114300</xdr:colOff>
      <xdr:row>104</xdr:row>
      <xdr:rowOff>17780</xdr:rowOff>
    </xdr:to>
    <xdr:cxnSp macro="">
      <xdr:nvCxnSpPr>
        <xdr:cNvPr id="430" name="直線コネクタ 429"/>
        <xdr:cNvCxnSpPr/>
      </xdr:nvCxnSpPr>
      <xdr:spPr>
        <a:xfrm>
          <a:off x="1028700" y="17485995"/>
          <a:ext cx="8001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105</xdr:row>
      <xdr:rowOff>52070</xdr:rowOff>
    </xdr:from>
    <xdr:ext cx="403225" cy="257175"/>
    <xdr:sp macro="" textlink="">
      <xdr:nvSpPr>
        <xdr:cNvPr id="431" name="n_1aveValue【港湾・漁港】&#10;有形固定資産減価償却率"/>
        <xdr:cNvSpPr txBox="1"/>
      </xdr:nvSpPr>
      <xdr:spPr>
        <a:xfrm>
          <a:off x="3239135" y="177114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26670</xdr:rowOff>
    </xdr:from>
    <xdr:ext cx="403225" cy="259080"/>
    <xdr:sp macro="" textlink="">
      <xdr:nvSpPr>
        <xdr:cNvPr id="432" name="n_2aveValue【港湾・漁港】&#10;有形固定資産減価償却率"/>
        <xdr:cNvSpPr txBox="1"/>
      </xdr:nvSpPr>
      <xdr:spPr>
        <a:xfrm>
          <a:off x="2439035" y="176860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101</xdr:row>
      <xdr:rowOff>170180</xdr:rowOff>
    </xdr:from>
    <xdr:ext cx="403225" cy="259080"/>
    <xdr:sp macro="" textlink="">
      <xdr:nvSpPr>
        <xdr:cNvPr id="433" name="n_3aveValue【港湾・漁港】&#10;有形固定資産減価償却率"/>
        <xdr:cNvSpPr txBox="1"/>
      </xdr:nvSpPr>
      <xdr:spPr>
        <a:xfrm>
          <a:off x="1645285" y="171437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137160</xdr:rowOff>
    </xdr:from>
    <xdr:ext cx="405130" cy="259080"/>
    <xdr:sp macro="" textlink="">
      <xdr:nvSpPr>
        <xdr:cNvPr id="434" name="n_4aveValue【港湾・漁港】&#10;有形固定資産減価償却率"/>
        <xdr:cNvSpPr txBox="1"/>
      </xdr:nvSpPr>
      <xdr:spPr>
        <a:xfrm>
          <a:off x="851535" y="17796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102</xdr:row>
      <xdr:rowOff>113030</xdr:rowOff>
    </xdr:from>
    <xdr:ext cx="403225" cy="259080"/>
    <xdr:sp macro="" textlink="">
      <xdr:nvSpPr>
        <xdr:cNvPr id="435" name="n_1mainValue【港湾・漁港】&#10;有形固定資産減価償却率"/>
        <xdr:cNvSpPr txBox="1"/>
      </xdr:nvSpPr>
      <xdr:spPr>
        <a:xfrm>
          <a:off x="3239135" y="172580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97790</xdr:rowOff>
    </xdr:from>
    <xdr:ext cx="403225" cy="257175"/>
    <xdr:sp macro="" textlink="">
      <xdr:nvSpPr>
        <xdr:cNvPr id="436" name="n_2mainValue【港湾・漁港】&#10;有形固定資産減価償却率"/>
        <xdr:cNvSpPr txBox="1"/>
      </xdr:nvSpPr>
      <xdr:spPr>
        <a:xfrm>
          <a:off x="2439035" y="172427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59055</xdr:rowOff>
    </xdr:from>
    <xdr:ext cx="403225" cy="259080"/>
    <xdr:sp macro="" textlink="">
      <xdr:nvSpPr>
        <xdr:cNvPr id="437" name="n_3mainValue【港湾・漁港】&#10;有形固定資産減価償却率"/>
        <xdr:cNvSpPr txBox="1"/>
      </xdr:nvSpPr>
      <xdr:spPr>
        <a:xfrm>
          <a:off x="1645285" y="17546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65405</xdr:rowOff>
    </xdr:from>
    <xdr:ext cx="405130" cy="257175"/>
    <xdr:sp macro="" textlink="">
      <xdr:nvSpPr>
        <xdr:cNvPr id="438" name="n_4mainValue【港湾・漁港】&#10;有形固定資産減価償却率"/>
        <xdr:cNvSpPr txBox="1"/>
      </xdr:nvSpPr>
      <xdr:spPr>
        <a:xfrm>
          <a:off x="851535" y="172104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9" name="正方形/長方形 438"/>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40" name="正方形/長方形 439"/>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41" name="正方形/長方形 440"/>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2" name="正方形/長方形 441"/>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3" name="正方形/長方形 442"/>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4" name="正方形/長方形 443"/>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5" name="正方形/長方形 444"/>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6" name="正方形/長方形 445"/>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980" cy="225425"/>
    <xdr:sp macro="" textlink="">
      <xdr:nvSpPr>
        <xdr:cNvPr id="447" name="テキスト ボックス 446"/>
        <xdr:cNvSpPr txBox="1"/>
      </xdr:nvSpPr>
      <xdr:spPr>
        <a:xfrm>
          <a:off x="591820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8" name="直線コネクタ 447"/>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76200</xdr:rowOff>
    </xdr:from>
    <xdr:to xmlns:xdr="http://schemas.openxmlformats.org/drawingml/2006/spreadsheetDrawing">
      <xdr:col>59</xdr:col>
      <xdr:colOff>50800</xdr:colOff>
      <xdr:row>108</xdr:row>
      <xdr:rowOff>76200</xdr:rowOff>
    </xdr:to>
    <xdr:cxnSp macro="">
      <xdr:nvCxnSpPr>
        <xdr:cNvPr id="449" name="直線コネクタ 448"/>
        <xdr:cNvCxnSpPr/>
      </xdr:nvCxnSpPr>
      <xdr:spPr>
        <a:xfrm>
          <a:off x="5956300" y="18249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107</xdr:row>
      <xdr:rowOff>105410</xdr:rowOff>
    </xdr:from>
    <xdr:ext cx="247015" cy="259080"/>
    <xdr:sp macro="" textlink="">
      <xdr:nvSpPr>
        <xdr:cNvPr id="450" name="テキスト ボックス 449"/>
        <xdr:cNvSpPr txBox="1"/>
      </xdr:nvSpPr>
      <xdr:spPr>
        <a:xfrm>
          <a:off x="5726430" y="181076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133350</xdr:rowOff>
    </xdr:from>
    <xdr:to xmlns:xdr="http://schemas.openxmlformats.org/drawingml/2006/spreadsheetDrawing">
      <xdr:col>59</xdr:col>
      <xdr:colOff>50800</xdr:colOff>
      <xdr:row>105</xdr:row>
      <xdr:rowOff>133350</xdr:rowOff>
    </xdr:to>
    <xdr:cxnSp macro="">
      <xdr:nvCxnSpPr>
        <xdr:cNvPr id="451" name="直線コネクタ 450"/>
        <xdr:cNvCxnSpPr/>
      </xdr:nvCxnSpPr>
      <xdr:spPr>
        <a:xfrm>
          <a:off x="5956300" y="17792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104</xdr:row>
      <xdr:rowOff>162560</xdr:rowOff>
    </xdr:from>
    <xdr:ext cx="595630" cy="259080"/>
    <xdr:sp macro="" textlink="">
      <xdr:nvSpPr>
        <xdr:cNvPr id="452" name="テキスト ボックス 451"/>
        <xdr:cNvSpPr txBox="1"/>
      </xdr:nvSpPr>
      <xdr:spPr>
        <a:xfrm>
          <a:off x="5417820" y="176504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19050</xdr:rowOff>
    </xdr:from>
    <xdr:to xmlns:xdr="http://schemas.openxmlformats.org/drawingml/2006/spreadsheetDrawing">
      <xdr:col>59</xdr:col>
      <xdr:colOff>50800</xdr:colOff>
      <xdr:row>103</xdr:row>
      <xdr:rowOff>19050</xdr:rowOff>
    </xdr:to>
    <xdr:cxnSp macro="">
      <xdr:nvCxnSpPr>
        <xdr:cNvPr id="453" name="直線コネクタ 452"/>
        <xdr:cNvCxnSpPr/>
      </xdr:nvCxnSpPr>
      <xdr:spPr>
        <a:xfrm>
          <a:off x="5956300" y="17335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102</xdr:row>
      <xdr:rowOff>48260</xdr:rowOff>
    </xdr:from>
    <xdr:ext cx="595630" cy="259080"/>
    <xdr:sp macro="" textlink="">
      <xdr:nvSpPr>
        <xdr:cNvPr id="454" name="テキスト ボックス 453"/>
        <xdr:cNvSpPr txBox="1"/>
      </xdr:nvSpPr>
      <xdr:spPr>
        <a:xfrm>
          <a:off x="5417820" y="17193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76200</xdr:rowOff>
    </xdr:from>
    <xdr:to xmlns:xdr="http://schemas.openxmlformats.org/drawingml/2006/spreadsheetDrawing">
      <xdr:col>59</xdr:col>
      <xdr:colOff>50800</xdr:colOff>
      <xdr:row>100</xdr:row>
      <xdr:rowOff>76200</xdr:rowOff>
    </xdr:to>
    <xdr:cxnSp macro="">
      <xdr:nvCxnSpPr>
        <xdr:cNvPr id="455" name="直線コネクタ 454"/>
        <xdr:cNvCxnSpPr/>
      </xdr:nvCxnSpPr>
      <xdr:spPr>
        <a:xfrm>
          <a:off x="5956300" y="16878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99</xdr:row>
      <xdr:rowOff>105410</xdr:rowOff>
    </xdr:from>
    <xdr:ext cx="595630" cy="259080"/>
    <xdr:sp macro="" textlink="">
      <xdr:nvSpPr>
        <xdr:cNvPr id="456" name="テキスト ボックス 455"/>
        <xdr:cNvSpPr txBox="1"/>
      </xdr:nvSpPr>
      <xdr:spPr>
        <a:xfrm>
          <a:off x="5417820" y="167360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7" name="直線コネクタ 456"/>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162560</xdr:rowOff>
    </xdr:from>
    <xdr:ext cx="595630" cy="259080"/>
    <xdr:sp macro="" textlink="">
      <xdr:nvSpPr>
        <xdr:cNvPr id="458" name="テキスト ボックス 457"/>
        <xdr:cNvSpPr txBox="1"/>
      </xdr:nvSpPr>
      <xdr:spPr>
        <a:xfrm>
          <a:off x="5417820" y="16278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9" name="【港湾・漁港】&#10;一人当たり有形固定資産（償却資産）額グラフ枠"/>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99</xdr:row>
      <xdr:rowOff>113665</xdr:rowOff>
    </xdr:from>
    <xdr:to xmlns:xdr="http://schemas.openxmlformats.org/drawingml/2006/spreadsheetDrawing">
      <xdr:col>54</xdr:col>
      <xdr:colOff>171450</xdr:colOff>
      <xdr:row>108</xdr:row>
      <xdr:rowOff>76200</xdr:rowOff>
    </xdr:to>
    <xdr:cxnSp macro="">
      <xdr:nvCxnSpPr>
        <xdr:cNvPr id="460" name="直線コネクタ 459"/>
        <xdr:cNvCxnSpPr/>
      </xdr:nvCxnSpPr>
      <xdr:spPr>
        <a:xfrm flipV="1">
          <a:off x="9429750" y="16744315"/>
          <a:ext cx="0" cy="1505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80010</xdr:rowOff>
    </xdr:from>
    <xdr:ext cx="311785" cy="259080"/>
    <xdr:sp macro="" textlink="">
      <xdr:nvSpPr>
        <xdr:cNvPr id="461" name="【港湾・漁港】&#10;一人当たり有形固定資産（償却資産）額最小値テキスト"/>
        <xdr:cNvSpPr txBox="1"/>
      </xdr:nvSpPr>
      <xdr:spPr>
        <a:xfrm>
          <a:off x="9467850" y="18253710"/>
          <a:ext cx="311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76200</xdr:rowOff>
    </xdr:from>
    <xdr:to xmlns:xdr="http://schemas.openxmlformats.org/drawingml/2006/spreadsheetDrawing">
      <xdr:col>55</xdr:col>
      <xdr:colOff>88900</xdr:colOff>
      <xdr:row>108</xdr:row>
      <xdr:rowOff>76200</xdr:rowOff>
    </xdr:to>
    <xdr:cxnSp macro="">
      <xdr:nvCxnSpPr>
        <xdr:cNvPr id="462" name="直線コネクタ 461"/>
        <xdr:cNvCxnSpPr/>
      </xdr:nvCxnSpPr>
      <xdr:spPr>
        <a:xfrm>
          <a:off x="9359900" y="18249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60325</xdr:rowOff>
    </xdr:from>
    <xdr:ext cx="596900" cy="259080"/>
    <xdr:sp macro="" textlink="">
      <xdr:nvSpPr>
        <xdr:cNvPr id="463" name="【港湾・漁港】&#10;一人当たり有形固定資産（償却資産）額最大値テキスト"/>
        <xdr:cNvSpPr txBox="1"/>
      </xdr:nvSpPr>
      <xdr:spPr>
        <a:xfrm>
          <a:off x="9467850" y="1651952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658,639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113665</xdr:rowOff>
    </xdr:from>
    <xdr:to xmlns:xdr="http://schemas.openxmlformats.org/drawingml/2006/spreadsheetDrawing">
      <xdr:col>55</xdr:col>
      <xdr:colOff>88900</xdr:colOff>
      <xdr:row>99</xdr:row>
      <xdr:rowOff>113665</xdr:rowOff>
    </xdr:to>
    <xdr:cxnSp macro="">
      <xdr:nvCxnSpPr>
        <xdr:cNvPr id="464" name="直線コネクタ 463"/>
        <xdr:cNvCxnSpPr/>
      </xdr:nvCxnSpPr>
      <xdr:spPr>
        <a:xfrm>
          <a:off x="9359900" y="16744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92710</xdr:rowOff>
    </xdr:from>
    <xdr:ext cx="596900" cy="259080"/>
    <xdr:sp macro="" textlink="">
      <xdr:nvSpPr>
        <xdr:cNvPr id="465" name="【港湾・漁港】&#10;一人当たり有形固定資産（償却資産）額平均値テキスト"/>
        <xdr:cNvSpPr txBox="1"/>
      </xdr:nvSpPr>
      <xdr:spPr>
        <a:xfrm>
          <a:off x="9467850" y="17923510"/>
          <a:ext cx="596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111,222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114300</xdr:rowOff>
    </xdr:from>
    <xdr:to xmlns:xdr="http://schemas.openxmlformats.org/drawingml/2006/spreadsheetDrawing">
      <xdr:col>55</xdr:col>
      <xdr:colOff>50800</xdr:colOff>
      <xdr:row>107</xdr:row>
      <xdr:rowOff>44450</xdr:rowOff>
    </xdr:to>
    <xdr:sp macro="" textlink="">
      <xdr:nvSpPr>
        <xdr:cNvPr id="466" name="フローチャート: 判断 465"/>
        <xdr:cNvSpPr/>
      </xdr:nvSpPr>
      <xdr:spPr>
        <a:xfrm>
          <a:off x="9398000" y="17945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105410</xdr:rowOff>
    </xdr:from>
    <xdr:to xmlns:xdr="http://schemas.openxmlformats.org/drawingml/2006/spreadsheetDrawing">
      <xdr:col>50</xdr:col>
      <xdr:colOff>165100</xdr:colOff>
      <xdr:row>107</xdr:row>
      <xdr:rowOff>35560</xdr:rowOff>
    </xdr:to>
    <xdr:sp macro="" textlink="">
      <xdr:nvSpPr>
        <xdr:cNvPr id="467" name="フローチャート: 判断 466"/>
        <xdr:cNvSpPr/>
      </xdr:nvSpPr>
      <xdr:spPr>
        <a:xfrm>
          <a:off x="8636000" y="1793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122555</xdr:rowOff>
    </xdr:from>
    <xdr:to xmlns:xdr="http://schemas.openxmlformats.org/drawingml/2006/spreadsheetDrawing">
      <xdr:col>46</xdr:col>
      <xdr:colOff>38100</xdr:colOff>
      <xdr:row>107</xdr:row>
      <xdr:rowOff>52705</xdr:rowOff>
    </xdr:to>
    <xdr:sp macro="" textlink="">
      <xdr:nvSpPr>
        <xdr:cNvPr id="468" name="フローチャート: 判断 467"/>
        <xdr:cNvSpPr/>
      </xdr:nvSpPr>
      <xdr:spPr>
        <a:xfrm>
          <a:off x="7842250" y="179533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169545</xdr:rowOff>
    </xdr:from>
    <xdr:to xmlns:xdr="http://schemas.openxmlformats.org/drawingml/2006/spreadsheetDrawing">
      <xdr:col>41</xdr:col>
      <xdr:colOff>101600</xdr:colOff>
      <xdr:row>106</xdr:row>
      <xdr:rowOff>99695</xdr:rowOff>
    </xdr:to>
    <xdr:sp macro="" textlink="">
      <xdr:nvSpPr>
        <xdr:cNvPr id="469" name="フローチャート: 判断 468"/>
        <xdr:cNvSpPr/>
      </xdr:nvSpPr>
      <xdr:spPr>
        <a:xfrm>
          <a:off x="7029450" y="1782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69215</xdr:rowOff>
    </xdr:from>
    <xdr:to xmlns:xdr="http://schemas.openxmlformats.org/drawingml/2006/spreadsheetDrawing">
      <xdr:col>36</xdr:col>
      <xdr:colOff>165100</xdr:colOff>
      <xdr:row>105</xdr:row>
      <xdr:rowOff>170815</xdr:rowOff>
    </xdr:to>
    <xdr:sp macro="" textlink="">
      <xdr:nvSpPr>
        <xdr:cNvPr id="470" name="フローチャート: 判断 469"/>
        <xdr:cNvSpPr/>
      </xdr:nvSpPr>
      <xdr:spPr>
        <a:xfrm>
          <a:off x="6235700" y="1772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1" name="テキスト ボックス 470"/>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2" name="テキスト ボックス 471"/>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111</xdr:row>
      <xdr:rowOff>16510</xdr:rowOff>
    </xdr:from>
    <xdr:ext cx="762000" cy="259080"/>
    <xdr:sp macro="" textlink="">
      <xdr:nvSpPr>
        <xdr:cNvPr id="473" name="テキスト ボックス 472"/>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0095" cy="259080"/>
    <xdr:sp macro="" textlink="">
      <xdr:nvSpPr>
        <xdr:cNvPr id="474" name="テキスト ボックス 473"/>
        <xdr:cNvSpPr txBox="1"/>
      </xdr:nvSpPr>
      <xdr:spPr>
        <a:xfrm>
          <a:off x="6908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5" name="テキスト ボックス 474"/>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101</xdr:row>
      <xdr:rowOff>78740</xdr:rowOff>
    </xdr:from>
    <xdr:to xmlns:xdr="http://schemas.openxmlformats.org/drawingml/2006/spreadsheetDrawing">
      <xdr:col>55</xdr:col>
      <xdr:colOff>50800</xdr:colOff>
      <xdr:row>102</xdr:row>
      <xdr:rowOff>8890</xdr:rowOff>
    </xdr:to>
    <xdr:sp macro="" textlink="">
      <xdr:nvSpPr>
        <xdr:cNvPr id="476" name="楕円 475"/>
        <xdr:cNvSpPr/>
      </xdr:nvSpPr>
      <xdr:spPr>
        <a:xfrm>
          <a:off x="9398000" y="170522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100</xdr:row>
      <xdr:rowOff>101600</xdr:rowOff>
    </xdr:from>
    <xdr:ext cx="596900" cy="259080"/>
    <xdr:sp macro="" textlink="">
      <xdr:nvSpPr>
        <xdr:cNvPr id="477" name="【港湾・漁港】&#10;一人当たり有形固定資産（償却資産）額該当値テキスト"/>
        <xdr:cNvSpPr txBox="1"/>
      </xdr:nvSpPr>
      <xdr:spPr>
        <a:xfrm>
          <a:off x="9467850" y="1690370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101</xdr:row>
      <xdr:rowOff>111125</xdr:rowOff>
    </xdr:from>
    <xdr:to xmlns:xdr="http://schemas.openxmlformats.org/drawingml/2006/spreadsheetDrawing">
      <xdr:col>50</xdr:col>
      <xdr:colOff>165100</xdr:colOff>
      <xdr:row>102</xdr:row>
      <xdr:rowOff>41275</xdr:rowOff>
    </xdr:to>
    <xdr:sp macro="" textlink="">
      <xdr:nvSpPr>
        <xdr:cNvPr id="478" name="楕円 477"/>
        <xdr:cNvSpPr/>
      </xdr:nvSpPr>
      <xdr:spPr>
        <a:xfrm>
          <a:off x="8636000" y="1708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101</xdr:row>
      <xdr:rowOff>129540</xdr:rowOff>
    </xdr:from>
    <xdr:to xmlns:xdr="http://schemas.openxmlformats.org/drawingml/2006/spreadsheetDrawing">
      <xdr:col>55</xdr:col>
      <xdr:colOff>0</xdr:colOff>
      <xdr:row>101</xdr:row>
      <xdr:rowOff>161925</xdr:rowOff>
    </xdr:to>
    <xdr:cxnSp macro="">
      <xdr:nvCxnSpPr>
        <xdr:cNvPr id="479" name="直線コネクタ 478"/>
        <xdr:cNvCxnSpPr/>
      </xdr:nvCxnSpPr>
      <xdr:spPr>
        <a:xfrm flipV="1">
          <a:off x="8686800" y="17103090"/>
          <a:ext cx="7429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101</xdr:row>
      <xdr:rowOff>145415</xdr:rowOff>
    </xdr:from>
    <xdr:to xmlns:xdr="http://schemas.openxmlformats.org/drawingml/2006/spreadsheetDrawing">
      <xdr:col>46</xdr:col>
      <xdr:colOff>38100</xdr:colOff>
      <xdr:row>102</xdr:row>
      <xdr:rowOff>75565</xdr:rowOff>
    </xdr:to>
    <xdr:sp macro="" textlink="">
      <xdr:nvSpPr>
        <xdr:cNvPr id="480" name="楕円 479"/>
        <xdr:cNvSpPr/>
      </xdr:nvSpPr>
      <xdr:spPr>
        <a:xfrm>
          <a:off x="7842250" y="171189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101</xdr:row>
      <xdr:rowOff>161925</xdr:rowOff>
    </xdr:from>
    <xdr:to xmlns:xdr="http://schemas.openxmlformats.org/drawingml/2006/spreadsheetDrawing">
      <xdr:col>50</xdr:col>
      <xdr:colOff>114300</xdr:colOff>
      <xdr:row>102</xdr:row>
      <xdr:rowOff>24765</xdr:rowOff>
    </xdr:to>
    <xdr:cxnSp macro="">
      <xdr:nvCxnSpPr>
        <xdr:cNvPr id="481" name="直線コネクタ 480"/>
        <xdr:cNvCxnSpPr/>
      </xdr:nvCxnSpPr>
      <xdr:spPr>
        <a:xfrm flipV="1">
          <a:off x="7886700" y="17135475"/>
          <a:ext cx="8001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102</xdr:row>
      <xdr:rowOff>10160</xdr:rowOff>
    </xdr:from>
    <xdr:to xmlns:xdr="http://schemas.openxmlformats.org/drawingml/2006/spreadsheetDrawing">
      <xdr:col>41</xdr:col>
      <xdr:colOff>101600</xdr:colOff>
      <xdr:row>102</xdr:row>
      <xdr:rowOff>111760</xdr:rowOff>
    </xdr:to>
    <xdr:sp macro="" textlink="">
      <xdr:nvSpPr>
        <xdr:cNvPr id="482" name="楕円 481"/>
        <xdr:cNvSpPr/>
      </xdr:nvSpPr>
      <xdr:spPr>
        <a:xfrm>
          <a:off x="7029450" y="1715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102</xdr:row>
      <xdr:rowOff>24765</xdr:rowOff>
    </xdr:from>
    <xdr:to xmlns:xdr="http://schemas.openxmlformats.org/drawingml/2006/spreadsheetDrawing">
      <xdr:col>45</xdr:col>
      <xdr:colOff>171450</xdr:colOff>
      <xdr:row>102</xdr:row>
      <xdr:rowOff>60960</xdr:rowOff>
    </xdr:to>
    <xdr:cxnSp macro="">
      <xdr:nvCxnSpPr>
        <xdr:cNvPr id="483" name="直線コネクタ 482"/>
        <xdr:cNvCxnSpPr/>
      </xdr:nvCxnSpPr>
      <xdr:spPr>
        <a:xfrm flipV="1">
          <a:off x="7080250" y="17169765"/>
          <a:ext cx="8064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102</xdr:row>
      <xdr:rowOff>42545</xdr:rowOff>
    </xdr:from>
    <xdr:to xmlns:xdr="http://schemas.openxmlformats.org/drawingml/2006/spreadsheetDrawing">
      <xdr:col>36</xdr:col>
      <xdr:colOff>165100</xdr:colOff>
      <xdr:row>102</xdr:row>
      <xdr:rowOff>144145</xdr:rowOff>
    </xdr:to>
    <xdr:sp macro="" textlink="">
      <xdr:nvSpPr>
        <xdr:cNvPr id="484" name="楕円 483"/>
        <xdr:cNvSpPr/>
      </xdr:nvSpPr>
      <xdr:spPr>
        <a:xfrm>
          <a:off x="6235700" y="1718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102</xdr:row>
      <xdr:rowOff>60960</xdr:rowOff>
    </xdr:from>
    <xdr:to xmlns:xdr="http://schemas.openxmlformats.org/drawingml/2006/spreadsheetDrawing">
      <xdr:col>41</xdr:col>
      <xdr:colOff>50800</xdr:colOff>
      <xdr:row>102</xdr:row>
      <xdr:rowOff>93345</xdr:rowOff>
    </xdr:to>
    <xdr:cxnSp macro="">
      <xdr:nvCxnSpPr>
        <xdr:cNvPr id="485" name="直線コネクタ 484"/>
        <xdr:cNvCxnSpPr/>
      </xdr:nvCxnSpPr>
      <xdr:spPr>
        <a:xfrm flipV="1">
          <a:off x="6286500" y="17205960"/>
          <a:ext cx="7937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171450</xdr:colOff>
      <xdr:row>107</xdr:row>
      <xdr:rowOff>26670</xdr:rowOff>
    </xdr:from>
    <xdr:ext cx="598805" cy="259080"/>
    <xdr:sp macro="" textlink="">
      <xdr:nvSpPr>
        <xdr:cNvPr id="486" name="n_1aveValue【港湾・漁港】&#10;一人当たり有形固定資産（償却資産）額"/>
        <xdr:cNvSpPr txBox="1"/>
      </xdr:nvSpPr>
      <xdr:spPr>
        <a:xfrm>
          <a:off x="8401050" y="180289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114,906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107</xdr:row>
      <xdr:rowOff>43815</xdr:rowOff>
    </xdr:from>
    <xdr:ext cx="596900" cy="257175"/>
    <xdr:sp macro="" textlink="">
      <xdr:nvSpPr>
        <xdr:cNvPr id="487" name="n_2aveValue【港湾・漁港】&#10;一人当たり有形固定資産（償却資産）額"/>
        <xdr:cNvSpPr txBox="1"/>
      </xdr:nvSpPr>
      <xdr:spPr>
        <a:xfrm>
          <a:off x="7612380" y="1804606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106</xdr:row>
      <xdr:rowOff>90805</xdr:rowOff>
    </xdr:from>
    <xdr:ext cx="596900" cy="258445"/>
    <xdr:sp macro="" textlink="">
      <xdr:nvSpPr>
        <xdr:cNvPr id="488" name="n_3aveValue【港湾・漁港】&#10;一人当たり有形固定資産（償却資産）額"/>
        <xdr:cNvSpPr txBox="1"/>
      </xdr:nvSpPr>
      <xdr:spPr>
        <a:xfrm>
          <a:off x="6818630" y="17921605"/>
          <a:ext cx="596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162,058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105</xdr:row>
      <xdr:rowOff>161925</xdr:rowOff>
    </xdr:from>
    <xdr:ext cx="596900" cy="259080"/>
    <xdr:sp macro="" textlink="">
      <xdr:nvSpPr>
        <xdr:cNvPr id="489" name="n_4aveValue【港湾・漁港】&#10;一人当たり有形固定資産（償却資産）額"/>
        <xdr:cNvSpPr txBox="1"/>
      </xdr:nvSpPr>
      <xdr:spPr>
        <a:xfrm>
          <a:off x="6005830" y="1782127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205,916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171450</xdr:colOff>
      <xdr:row>100</xdr:row>
      <xdr:rowOff>57785</xdr:rowOff>
    </xdr:from>
    <xdr:ext cx="598805" cy="259080"/>
    <xdr:sp macro="" textlink="">
      <xdr:nvSpPr>
        <xdr:cNvPr id="490" name="n_1mainValue【港湾・漁港】&#10;一人当たり有形固定資産（償却資産）額"/>
        <xdr:cNvSpPr txBox="1"/>
      </xdr:nvSpPr>
      <xdr:spPr>
        <a:xfrm>
          <a:off x="8401050" y="168598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487,380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100</xdr:row>
      <xdr:rowOff>92075</xdr:rowOff>
    </xdr:from>
    <xdr:ext cx="596900" cy="259080"/>
    <xdr:sp macro="" textlink="">
      <xdr:nvSpPr>
        <xdr:cNvPr id="491" name="n_2mainValue【港湾・漁港】&#10;一人当たり有形固定資産（償却資産）額"/>
        <xdr:cNvSpPr txBox="1"/>
      </xdr:nvSpPr>
      <xdr:spPr>
        <a:xfrm>
          <a:off x="7612380" y="1689417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472,442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100</xdr:row>
      <xdr:rowOff>128270</xdr:rowOff>
    </xdr:from>
    <xdr:ext cx="596900" cy="259080"/>
    <xdr:sp macro="" textlink="">
      <xdr:nvSpPr>
        <xdr:cNvPr id="492" name="n_3mainValue【港湾・漁港】&#10;一人当たり有形固定資産（償却資産）額"/>
        <xdr:cNvSpPr txBox="1"/>
      </xdr:nvSpPr>
      <xdr:spPr>
        <a:xfrm>
          <a:off x="6818630" y="1693037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456,655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100</xdr:row>
      <xdr:rowOff>160655</xdr:rowOff>
    </xdr:from>
    <xdr:ext cx="596900" cy="259080"/>
    <xdr:sp macro="" textlink="">
      <xdr:nvSpPr>
        <xdr:cNvPr id="493" name="n_4mainValue【港湾・漁港】&#10;一人当たり有形固定資産（償却資産）額"/>
        <xdr:cNvSpPr txBox="1"/>
      </xdr:nvSpPr>
      <xdr:spPr>
        <a:xfrm>
          <a:off x="6005830" y="1696275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494" name="正方形/長方形 493"/>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495" name="正方形/長方形 494"/>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496" name="正方形/長方形 495"/>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497" name="正方形/長方形 496"/>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498" name="正方形/長方形 497"/>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499" name="正方形/長方形 498"/>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500" name="正方形/長方形 499"/>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501" name="正方形/長方形 500"/>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502" name="テキスト ボックス 501"/>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171450</xdr:colOff>
      <xdr:row>44</xdr:row>
      <xdr:rowOff>74295</xdr:rowOff>
    </xdr:to>
    <xdr:cxnSp macro="">
      <xdr:nvCxnSpPr>
        <xdr:cNvPr id="503" name="直線コネクタ 502"/>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103505</xdr:rowOff>
    </xdr:from>
    <xdr:ext cx="465455" cy="251460"/>
    <xdr:sp macro="" textlink="">
      <xdr:nvSpPr>
        <xdr:cNvPr id="504" name="テキスト ボックス 503"/>
        <xdr:cNvSpPr txBox="1"/>
      </xdr:nvSpPr>
      <xdr:spPr>
        <a:xfrm>
          <a:off x="1079754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90805</xdr:rowOff>
    </xdr:from>
    <xdr:to xmlns:xdr="http://schemas.openxmlformats.org/drawingml/2006/spreadsheetDrawing">
      <xdr:col>89</xdr:col>
      <xdr:colOff>171450</xdr:colOff>
      <xdr:row>42</xdr:row>
      <xdr:rowOff>90805</xdr:rowOff>
    </xdr:to>
    <xdr:cxnSp macro="">
      <xdr:nvCxnSpPr>
        <xdr:cNvPr id="505" name="直線コネクタ 504"/>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118745</xdr:rowOff>
    </xdr:from>
    <xdr:ext cx="465455" cy="253365"/>
    <xdr:sp macro="" textlink="">
      <xdr:nvSpPr>
        <xdr:cNvPr id="506" name="テキスト ボックス 505"/>
        <xdr:cNvSpPr txBox="1"/>
      </xdr:nvSpPr>
      <xdr:spPr>
        <a:xfrm>
          <a:off x="1079754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106680</xdr:rowOff>
    </xdr:from>
    <xdr:to xmlns:xdr="http://schemas.openxmlformats.org/drawingml/2006/spreadsheetDrawing">
      <xdr:col>89</xdr:col>
      <xdr:colOff>171450</xdr:colOff>
      <xdr:row>40</xdr:row>
      <xdr:rowOff>106680</xdr:rowOff>
    </xdr:to>
    <xdr:cxnSp macro="">
      <xdr:nvCxnSpPr>
        <xdr:cNvPr id="507" name="直線コネクタ 506"/>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134620</xdr:rowOff>
    </xdr:from>
    <xdr:ext cx="401320" cy="253365"/>
    <xdr:sp macro="" textlink="">
      <xdr:nvSpPr>
        <xdr:cNvPr id="508" name="テキスト ボックス 507"/>
        <xdr:cNvSpPr txBox="1"/>
      </xdr:nvSpPr>
      <xdr:spPr>
        <a:xfrm>
          <a:off x="10842625" y="667639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122555</xdr:rowOff>
    </xdr:from>
    <xdr:to xmlns:xdr="http://schemas.openxmlformats.org/drawingml/2006/spreadsheetDrawing">
      <xdr:col>89</xdr:col>
      <xdr:colOff>171450</xdr:colOff>
      <xdr:row>38</xdr:row>
      <xdr:rowOff>122555</xdr:rowOff>
    </xdr:to>
    <xdr:cxnSp macro="">
      <xdr:nvCxnSpPr>
        <xdr:cNvPr id="509" name="直線コネクタ 508"/>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151130</xdr:rowOff>
    </xdr:from>
    <xdr:ext cx="401320" cy="253365"/>
    <xdr:sp macro="" textlink="">
      <xdr:nvSpPr>
        <xdr:cNvPr id="510" name="テキスト ボックス 509"/>
        <xdr:cNvSpPr txBox="1"/>
      </xdr:nvSpPr>
      <xdr:spPr>
        <a:xfrm>
          <a:off x="10842625" y="63576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138430</xdr:rowOff>
    </xdr:from>
    <xdr:to xmlns:xdr="http://schemas.openxmlformats.org/drawingml/2006/spreadsheetDrawing">
      <xdr:col>89</xdr:col>
      <xdr:colOff>171450</xdr:colOff>
      <xdr:row>36</xdr:row>
      <xdr:rowOff>138430</xdr:rowOff>
    </xdr:to>
    <xdr:cxnSp macro="">
      <xdr:nvCxnSpPr>
        <xdr:cNvPr id="511" name="直線コネクタ 510"/>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167005</xdr:rowOff>
    </xdr:from>
    <xdr:ext cx="401320" cy="252730"/>
    <xdr:sp macro="" textlink="">
      <xdr:nvSpPr>
        <xdr:cNvPr id="512" name="テキスト ボックス 511"/>
        <xdr:cNvSpPr txBox="1"/>
      </xdr:nvSpPr>
      <xdr:spPr>
        <a:xfrm>
          <a:off x="10842625" y="603821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154305</xdr:rowOff>
    </xdr:from>
    <xdr:to xmlns:xdr="http://schemas.openxmlformats.org/drawingml/2006/spreadsheetDrawing">
      <xdr:col>89</xdr:col>
      <xdr:colOff>171450</xdr:colOff>
      <xdr:row>34</xdr:row>
      <xdr:rowOff>154305</xdr:rowOff>
    </xdr:to>
    <xdr:cxnSp macro="">
      <xdr:nvCxnSpPr>
        <xdr:cNvPr id="513" name="直線コネクタ 512"/>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1320" cy="251460"/>
    <xdr:sp macro="" textlink="">
      <xdr:nvSpPr>
        <xdr:cNvPr id="514" name="テキスト ボックス 513"/>
        <xdr:cNvSpPr txBox="1"/>
      </xdr:nvSpPr>
      <xdr:spPr>
        <a:xfrm>
          <a:off x="10842625" y="57194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171450</xdr:colOff>
      <xdr:row>33</xdr:row>
      <xdr:rowOff>2540</xdr:rowOff>
    </xdr:to>
    <xdr:cxnSp macro="">
      <xdr:nvCxnSpPr>
        <xdr:cNvPr id="515" name="直線コネクタ 514"/>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31115</xdr:rowOff>
    </xdr:from>
    <xdr:ext cx="339090" cy="251460"/>
    <xdr:sp macro="" textlink="">
      <xdr:nvSpPr>
        <xdr:cNvPr id="516" name="テキスト ボックス 515"/>
        <xdr:cNvSpPr txBox="1"/>
      </xdr:nvSpPr>
      <xdr:spPr>
        <a:xfrm>
          <a:off x="10906760" y="539940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171450</xdr:colOff>
      <xdr:row>31</xdr:row>
      <xdr:rowOff>18415</xdr:rowOff>
    </xdr:to>
    <xdr:cxnSp macro="">
      <xdr:nvCxnSpPr>
        <xdr:cNvPr id="517" name="直線コネクタ 516"/>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518" name="【認定こども園・幼稚園・保育所】&#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98425</xdr:rowOff>
    </xdr:from>
    <xdr:to xmlns:xdr="http://schemas.openxmlformats.org/drawingml/2006/spreadsheetDrawing">
      <xdr:col>85</xdr:col>
      <xdr:colOff>126365</xdr:colOff>
      <xdr:row>42</xdr:row>
      <xdr:rowOff>90805</xdr:rowOff>
    </xdr:to>
    <xdr:cxnSp macro="">
      <xdr:nvCxnSpPr>
        <xdr:cNvPr id="519" name="直線コネクタ 518"/>
        <xdr:cNvCxnSpPr/>
      </xdr:nvCxnSpPr>
      <xdr:spPr>
        <a:xfrm flipV="1">
          <a:off x="14699615" y="5634355"/>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94615</xdr:rowOff>
    </xdr:from>
    <xdr:ext cx="467995" cy="253365"/>
    <xdr:sp macro="" textlink="">
      <xdr:nvSpPr>
        <xdr:cNvPr id="520" name="【認定こども園・幼稚園・保育所】&#10;有形固定資産減価償却率最小値テキスト"/>
        <xdr:cNvSpPr txBox="1"/>
      </xdr:nvSpPr>
      <xdr:spPr>
        <a:xfrm>
          <a:off x="14738350" y="713930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90805</xdr:rowOff>
    </xdr:from>
    <xdr:to xmlns:xdr="http://schemas.openxmlformats.org/drawingml/2006/spreadsheetDrawing">
      <xdr:col>86</xdr:col>
      <xdr:colOff>25400</xdr:colOff>
      <xdr:row>42</xdr:row>
      <xdr:rowOff>90805</xdr:rowOff>
    </xdr:to>
    <xdr:cxnSp macro="">
      <xdr:nvCxnSpPr>
        <xdr:cNvPr id="521" name="直線コネクタ 520"/>
        <xdr:cNvCxnSpPr/>
      </xdr:nvCxnSpPr>
      <xdr:spPr>
        <a:xfrm>
          <a:off x="146113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46990</xdr:rowOff>
    </xdr:from>
    <xdr:ext cx="338455" cy="251460"/>
    <xdr:sp macro="" textlink="">
      <xdr:nvSpPr>
        <xdr:cNvPr id="522" name="【認定こども園・幼稚園・保育所】&#10;有形固定資産減価償却率最大値テキスト"/>
        <xdr:cNvSpPr txBox="1"/>
      </xdr:nvSpPr>
      <xdr:spPr>
        <a:xfrm>
          <a:off x="14738350" y="5415280"/>
          <a:ext cx="338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98425</xdr:rowOff>
    </xdr:from>
    <xdr:to xmlns:xdr="http://schemas.openxmlformats.org/drawingml/2006/spreadsheetDrawing">
      <xdr:col>86</xdr:col>
      <xdr:colOff>25400</xdr:colOff>
      <xdr:row>33</xdr:row>
      <xdr:rowOff>98425</xdr:rowOff>
    </xdr:to>
    <xdr:cxnSp macro="">
      <xdr:nvCxnSpPr>
        <xdr:cNvPr id="523" name="直線コネクタ 522"/>
        <xdr:cNvCxnSpPr/>
      </xdr:nvCxnSpPr>
      <xdr:spPr>
        <a:xfrm>
          <a:off x="14611350" y="5634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162560</xdr:rowOff>
    </xdr:from>
    <xdr:ext cx="403225" cy="251460"/>
    <xdr:sp macro="" textlink="">
      <xdr:nvSpPr>
        <xdr:cNvPr id="524" name="【認定こども園・幼稚園・保育所】&#10;有形固定資産減価償却率平均値テキスト"/>
        <xdr:cNvSpPr txBox="1"/>
      </xdr:nvSpPr>
      <xdr:spPr>
        <a:xfrm>
          <a:off x="14738350" y="636905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15875</xdr:rowOff>
    </xdr:from>
    <xdr:to xmlns:xdr="http://schemas.openxmlformats.org/drawingml/2006/spreadsheetDrawing">
      <xdr:col>85</xdr:col>
      <xdr:colOff>171450</xdr:colOff>
      <xdr:row>38</xdr:row>
      <xdr:rowOff>114935</xdr:rowOff>
    </xdr:to>
    <xdr:sp macro="" textlink="">
      <xdr:nvSpPr>
        <xdr:cNvPr id="525" name="フローチャート: 判断 524"/>
        <xdr:cNvSpPr/>
      </xdr:nvSpPr>
      <xdr:spPr>
        <a:xfrm>
          <a:off x="14649450" y="639000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159385</xdr:rowOff>
    </xdr:from>
    <xdr:to xmlns:xdr="http://schemas.openxmlformats.org/drawingml/2006/spreadsheetDrawing">
      <xdr:col>81</xdr:col>
      <xdr:colOff>101600</xdr:colOff>
      <xdr:row>38</xdr:row>
      <xdr:rowOff>90805</xdr:rowOff>
    </xdr:to>
    <xdr:sp macro="" textlink="">
      <xdr:nvSpPr>
        <xdr:cNvPr id="526" name="フローチャート: 判断 525"/>
        <xdr:cNvSpPr/>
      </xdr:nvSpPr>
      <xdr:spPr>
        <a:xfrm>
          <a:off x="13887450" y="6365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155575</xdr:rowOff>
    </xdr:from>
    <xdr:to xmlns:xdr="http://schemas.openxmlformats.org/drawingml/2006/spreadsheetDrawing">
      <xdr:col>76</xdr:col>
      <xdr:colOff>165100</xdr:colOff>
      <xdr:row>38</xdr:row>
      <xdr:rowOff>87630</xdr:rowOff>
    </xdr:to>
    <xdr:sp macro="" textlink="">
      <xdr:nvSpPr>
        <xdr:cNvPr id="527" name="フローチャート: 判断 526"/>
        <xdr:cNvSpPr/>
      </xdr:nvSpPr>
      <xdr:spPr>
        <a:xfrm>
          <a:off x="13093700" y="63620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130175</xdr:rowOff>
    </xdr:from>
    <xdr:to xmlns:xdr="http://schemas.openxmlformats.org/drawingml/2006/spreadsheetDrawing">
      <xdr:col>72</xdr:col>
      <xdr:colOff>38100</xdr:colOff>
      <xdr:row>38</xdr:row>
      <xdr:rowOff>61595</xdr:rowOff>
    </xdr:to>
    <xdr:sp macro="" textlink="">
      <xdr:nvSpPr>
        <xdr:cNvPr id="528" name="フローチャート: 判断 527"/>
        <xdr:cNvSpPr/>
      </xdr:nvSpPr>
      <xdr:spPr>
        <a:xfrm>
          <a:off x="12299950" y="63366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123825</xdr:rowOff>
    </xdr:from>
    <xdr:to xmlns:xdr="http://schemas.openxmlformats.org/drawingml/2006/spreadsheetDrawing">
      <xdr:col>67</xdr:col>
      <xdr:colOff>101600</xdr:colOff>
      <xdr:row>38</xdr:row>
      <xdr:rowOff>55245</xdr:rowOff>
    </xdr:to>
    <xdr:sp macro="" textlink="">
      <xdr:nvSpPr>
        <xdr:cNvPr id="529" name="フローチャート: 判断 528"/>
        <xdr:cNvSpPr/>
      </xdr:nvSpPr>
      <xdr:spPr>
        <a:xfrm>
          <a:off x="11487150" y="63303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51460"/>
    <xdr:sp macro="" textlink="">
      <xdr:nvSpPr>
        <xdr:cNvPr id="530" name="テキスト ボックス 529"/>
        <xdr:cNvSpPr txBox="1"/>
      </xdr:nvSpPr>
      <xdr:spPr>
        <a:xfrm>
          <a:off x="145288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60095" cy="251460"/>
    <xdr:sp macro="" textlink="">
      <xdr:nvSpPr>
        <xdr:cNvPr id="531" name="テキスト ボックス 530"/>
        <xdr:cNvSpPr txBox="1"/>
      </xdr:nvSpPr>
      <xdr:spPr>
        <a:xfrm>
          <a:off x="13766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2000" cy="251460"/>
    <xdr:sp macro="" textlink="">
      <xdr:nvSpPr>
        <xdr:cNvPr id="532" name="テキスト ボックス 531"/>
        <xdr:cNvSpPr txBox="1"/>
      </xdr:nvSpPr>
      <xdr:spPr>
        <a:xfrm>
          <a:off x="12973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44</xdr:row>
      <xdr:rowOff>72390</xdr:rowOff>
    </xdr:from>
    <xdr:ext cx="762000" cy="251460"/>
    <xdr:sp macro="" textlink="">
      <xdr:nvSpPr>
        <xdr:cNvPr id="533" name="テキスト ボックス 532"/>
        <xdr:cNvSpPr txBox="1"/>
      </xdr:nvSpPr>
      <xdr:spPr>
        <a:xfrm>
          <a:off x="12172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60095" cy="251460"/>
    <xdr:sp macro="" textlink="">
      <xdr:nvSpPr>
        <xdr:cNvPr id="534" name="テキスト ボックス 533"/>
        <xdr:cNvSpPr txBox="1"/>
      </xdr:nvSpPr>
      <xdr:spPr>
        <a:xfrm>
          <a:off x="11366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78740</xdr:rowOff>
    </xdr:from>
    <xdr:to xmlns:xdr="http://schemas.openxmlformats.org/drawingml/2006/spreadsheetDrawing">
      <xdr:col>85</xdr:col>
      <xdr:colOff>171450</xdr:colOff>
      <xdr:row>38</xdr:row>
      <xdr:rowOff>10795</xdr:rowOff>
    </xdr:to>
    <xdr:sp macro="" textlink="">
      <xdr:nvSpPr>
        <xdr:cNvPr id="535" name="楕円 534"/>
        <xdr:cNvSpPr/>
      </xdr:nvSpPr>
      <xdr:spPr>
        <a:xfrm>
          <a:off x="14649450" y="628523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100965</xdr:rowOff>
    </xdr:from>
    <xdr:ext cx="403225" cy="253365"/>
    <xdr:sp macro="" textlink="">
      <xdr:nvSpPr>
        <xdr:cNvPr id="536" name="【認定こども園・幼稚園・保育所】&#10;有形固定資産減価償却率該当値テキスト"/>
        <xdr:cNvSpPr txBox="1"/>
      </xdr:nvSpPr>
      <xdr:spPr>
        <a:xfrm>
          <a:off x="14738350" y="61398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156845</xdr:rowOff>
    </xdr:from>
    <xdr:to xmlns:xdr="http://schemas.openxmlformats.org/drawingml/2006/spreadsheetDrawing">
      <xdr:col>81</xdr:col>
      <xdr:colOff>101600</xdr:colOff>
      <xdr:row>39</xdr:row>
      <xdr:rowOff>88900</xdr:rowOff>
    </xdr:to>
    <xdr:sp macro="" textlink="">
      <xdr:nvSpPr>
        <xdr:cNvPr id="537" name="楕円 536"/>
        <xdr:cNvSpPr/>
      </xdr:nvSpPr>
      <xdr:spPr>
        <a:xfrm>
          <a:off x="13887450" y="65309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128905</xdr:rowOff>
    </xdr:from>
    <xdr:to xmlns:xdr="http://schemas.openxmlformats.org/drawingml/2006/spreadsheetDrawing">
      <xdr:col>85</xdr:col>
      <xdr:colOff>127000</xdr:colOff>
      <xdr:row>39</xdr:row>
      <xdr:rowOff>39370</xdr:rowOff>
    </xdr:to>
    <xdr:cxnSp macro="">
      <xdr:nvCxnSpPr>
        <xdr:cNvPr id="538" name="直線コネクタ 537"/>
        <xdr:cNvCxnSpPr/>
      </xdr:nvCxnSpPr>
      <xdr:spPr>
        <a:xfrm flipV="1">
          <a:off x="13938250" y="6335395"/>
          <a:ext cx="76200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116205</xdr:rowOff>
    </xdr:from>
    <xdr:to xmlns:xdr="http://schemas.openxmlformats.org/drawingml/2006/spreadsheetDrawing">
      <xdr:col>76</xdr:col>
      <xdr:colOff>165100</xdr:colOff>
      <xdr:row>39</xdr:row>
      <xdr:rowOff>48260</xdr:rowOff>
    </xdr:to>
    <xdr:sp macro="" textlink="">
      <xdr:nvSpPr>
        <xdr:cNvPr id="539" name="楕円 538"/>
        <xdr:cNvSpPr/>
      </xdr:nvSpPr>
      <xdr:spPr>
        <a:xfrm>
          <a:off x="13093700" y="64903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165735</xdr:rowOff>
    </xdr:from>
    <xdr:to xmlns:xdr="http://schemas.openxmlformats.org/drawingml/2006/spreadsheetDrawing">
      <xdr:col>81</xdr:col>
      <xdr:colOff>50800</xdr:colOff>
      <xdr:row>39</xdr:row>
      <xdr:rowOff>39370</xdr:rowOff>
    </xdr:to>
    <xdr:cxnSp macro="">
      <xdr:nvCxnSpPr>
        <xdr:cNvPr id="540" name="直線コネクタ 539"/>
        <xdr:cNvCxnSpPr/>
      </xdr:nvCxnSpPr>
      <xdr:spPr>
        <a:xfrm>
          <a:off x="13144500" y="6539865"/>
          <a:ext cx="7937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75565</xdr:rowOff>
    </xdr:from>
    <xdr:to xmlns:xdr="http://schemas.openxmlformats.org/drawingml/2006/spreadsheetDrawing">
      <xdr:col>72</xdr:col>
      <xdr:colOff>38100</xdr:colOff>
      <xdr:row>39</xdr:row>
      <xdr:rowOff>6985</xdr:rowOff>
    </xdr:to>
    <xdr:sp macro="" textlink="">
      <xdr:nvSpPr>
        <xdr:cNvPr id="541" name="楕円 540"/>
        <xdr:cNvSpPr/>
      </xdr:nvSpPr>
      <xdr:spPr>
        <a:xfrm>
          <a:off x="12299950" y="64496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38</xdr:row>
      <xdr:rowOff>125730</xdr:rowOff>
    </xdr:from>
    <xdr:to xmlns:xdr="http://schemas.openxmlformats.org/drawingml/2006/spreadsheetDrawing">
      <xdr:col>76</xdr:col>
      <xdr:colOff>114300</xdr:colOff>
      <xdr:row>38</xdr:row>
      <xdr:rowOff>165735</xdr:rowOff>
    </xdr:to>
    <xdr:cxnSp macro="">
      <xdr:nvCxnSpPr>
        <xdr:cNvPr id="542" name="直線コネクタ 541"/>
        <xdr:cNvCxnSpPr/>
      </xdr:nvCxnSpPr>
      <xdr:spPr>
        <a:xfrm>
          <a:off x="12344400" y="6499860"/>
          <a:ext cx="8001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39370</xdr:rowOff>
    </xdr:from>
    <xdr:to xmlns:xdr="http://schemas.openxmlformats.org/drawingml/2006/spreadsheetDrawing">
      <xdr:col>67</xdr:col>
      <xdr:colOff>101600</xdr:colOff>
      <xdr:row>38</xdr:row>
      <xdr:rowOff>138430</xdr:rowOff>
    </xdr:to>
    <xdr:sp macro="" textlink="">
      <xdr:nvSpPr>
        <xdr:cNvPr id="543" name="楕円 542"/>
        <xdr:cNvSpPr/>
      </xdr:nvSpPr>
      <xdr:spPr>
        <a:xfrm>
          <a:off x="11487150" y="64135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88900</xdr:rowOff>
    </xdr:from>
    <xdr:to xmlns:xdr="http://schemas.openxmlformats.org/drawingml/2006/spreadsheetDrawing">
      <xdr:col>71</xdr:col>
      <xdr:colOff>171450</xdr:colOff>
      <xdr:row>38</xdr:row>
      <xdr:rowOff>125730</xdr:rowOff>
    </xdr:to>
    <xdr:cxnSp macro="">
      <xdr:nvCxnSpPr>
        <xdr:cNvPr id="544" name="直線コネクタ 543"/>
        <xdr:cNvCxnSpPr/>
      </xdr:nvCxnSpPr>
      <xdr:spPr>
        <a:xfrm>
          <a:off x="11537950" y="6463030"/>
          <a:ext cx="8064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106680</xdr:rowOff>
    </xdr:from>
    <xdr:ext cx="403225" cy="251460"/>
    <xdr:sp macro="" textlink="">
      <xdr:nvSpPr>
        <xdr:cNvPr id="545" name="n_1aveValue【認定こども園・幼稚園・保育所】&#10;有形固定資産減価償却率"/>
        <xdr:cNvSpPr txBox="1"/>
      </xdr:nvSpPr>
      <xdr:spPr>
        <a:xfrm>
          <a:off x="13742035" y="614553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104140</xdr:rowOff>
    </xdr:from>
    <xdr:ext cx="403225" cy="251460"/>
    <xdr:sp macro="" textlink="">
      <xdr:nvSpPr>
        <xdr:cNvPr id="546" name="n_2aveValue【認定こども園・幼稚園・保育所】&#10;有形固定資産減価償却率"/>
        <xdr:cNvSpPr txBox="1"/>
      </xdr:nvSpPr>
      <xdr:spPr>
        <a:xfrm>
          <a:off x="12960985" y="61429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78105</xdr:rowOff>
    </xdr:from>
    <xdr:ext cx="405130" cy="253365"/>
    <xdr:sp macro="" textlink="">
      <xdr:nvSpPr>
        <xdr:cNvPr id="547" name="n_3aveValue【認定こども園・幼稚園・保育所】&#10;有形固定資産減価償却率"/>
        <xdr:cNvSpPr txBox="1"/>
      </xdr:nvSpPr>
      <xdr:spPr>
        <a:xfrm>
          <a:off x="12167235" y="61169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71755</xdr:rowOff>
    </xdr:from>
    <xdr:ext cx="403225" cy="251460"/>
    <xdr:sp macro="" textlink="">
      <xdr:nvSpPr>
        <xdr:cNvPr id="548" name="n_4aveValue【認定こども園・幼稚園・保育所】&#10;有形固定資産減価償却率"/>
        <xdr:cNvSpPr txBox="1"/>
      </xdr:nvSpPr>
      <xdr:spPr>
        <a:xfrm>
          <a:off x="11354435" y="611060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39</xdr:row>
      <xdr:rowOff>80010</xdr:rowOff>
    </xdr:from>
    <xdr:ext cx="403225" cy="253365"/>
    <xdr:sp macro="" textlink="">
      <xdr:nvSpPr>
        <xdr:cNvPr id="549" name="n_1mainValue【認定こども園・幼稚園・保育所】&#10;有形固定資産減価償却率"/>
        <xdr:cNvSpPr txBox="1"/>
      </xdr:nvSpPr>
      <xdr:spPr>
        <a:xfrm>
          <a:off x="13742035" y="66217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39370</xdr:rowOff>
    </xdr:from>
    <xdr:ext cx="403225" cy="253365"/>
    <xdr:sp macro="" textlink="">
      <xdr:nvSpPr>
        <xdr:cNvPr id="550" name="n_2mainValue【認定こども園・幼稚園・保育所】&#10;有形固定資産減価償却率"/>
        <xdr:cNvSpPr txBox="1"/>
      </xdr:nvSpPr>
      <xdr:spPr>
        <a:xfrm>
          <a:off x="12960985" y="658114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166370</xdr:rowOff>
    </xdr:from>
    <xdr:ext cx="405130" cy="253365"/>
    <xdr:sp macro="" textlink="">
      <xdr:nvSpPr>
        <xdr:cNvPr id="551" name="n_3mainValue【認定こども園・幼稚園・保育所】&#10;有形固定資産減価償却率"/>
        <xdr:cNvSpPr txBox="1"/>
      </xdr:nvSpPr>
      <xdr:spPr>
        <a:xfrm>
          <a:off x="12167235" y="65405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129540</xdr:rowOff>
    </xdr:from>
    <xdr:ext cx="403225" cy="252730"/>
    <xdr:sp macro="" textlink="">
      <xdr:nvSpPr>
        <xdr:cNvPr id="552" name="n_4mainValue【認定こども園・幼稚園・保育所】&#10;有形固定資産減価償却率"/>
        <xdr:cNvSpPr txBox="1"/>
      </xdr:nvSpPr>
      <xdr:spPr>
        <a:xfrm>
          <a:off x="11354435" y="650367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553" name="正方形/長方形 552"/>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554" name="正方形/長方形 553"/>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555" name="正方形/長方形 554"/>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556" name="正方形/長方形 555"/>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557" name="正方形/長方形 556"/>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558" name="正方形/長方形 557"/>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559" name="正方形/長方形 558"/>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60" name="正方形/長方形 559"/>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0345"/>
    <xdr:sp macro="" textlink="">
      <xdr:nvSpPr>
        <xdr:cNvPr id="561" name="テキスト ボックス 560"/>
        <xdr:cNvSpPr txBox="1"/>
      </xdr:nvSpPr>
      <xdr:spPr>
        <a:xfrm>
          <a:off x="1644015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562" name="直線コネクタ 561"/>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37465</xdr:rowOff>
    </xdr:from>
    <xdr:to xmlns:xdr="http://schemas.openxmlformats.org/drawingml/2006/spreadsheetDrawing">
      <xdr:col>120</xdr:col>
      <xdr:colOff>114300</xdr:colOff>
      <xdr:row>42</xdr:row>
      <xdr:rowOff>37465</xdr:rowOff>
    </xdr:to>
    <xdr:cxnSp macro="">
      <xdr:nvCxnSpPr>
        <xdr:cNvPr id="563" name="直線コネクタ 562"/>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66040</xdr:rowOff>
    </xdr:from>
    <xdr:ext cx="465455" cy="251460"/>
    <xdr:sp macro="" textlink="">
      <xdr:nvSpPr>
        <xdr:cNvPr id="564" name="テキスト ボックス 563"/>
        <xdr:cNvSpPr txBox="1"/>
      </xdr:nvSpPr>
      <xdr:spPr>
        <a:xfrm>
          <a:off x="1604899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5" name="直線コネクタ 564"/>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28575</xdr:rowOff>
    </xdr:from>
    <xdr:ext cx="465455" cy="251460"/>
    <xdr:sp macro="" textlink="">
      <xdr:nvSpPr>
        <xdr:cNvPr id="566" name="テキスト ボックス 565"/>
        <xdr:cNvSpPr txBox="1"/>
      </xdr:nvSpPr>
      <xdr:spPr>
        <a:xfrm>
          <a:off x="16048990" y="65703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130175</xdr:rowOff>
    </xdr:from>
    <xdr:to xmlns:xdr="http://schemas.openxmlformats.org/drawingml/2006/spreadsheetDrawing">
      <xdr:col>120</xdr:col>
      <xdr:colOff>114300</xdr:colOff>
      <xdr:row>37</xdr:row>
      <xdr:rowOff>130175</xdr:rowOff>
    </xdr:to>
    <xdr:cxnSp macro="">
      <xdr:nvCxnSpPr>
        <xdr:cNvPr id="567" name="直線コネクタ 566"/>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159385</xdr:rowOff>
    </xdr:from>
    <xdr:ext cx="465455" cy="251460"/>
    <xdr:sp macro="" textlink="">
      <xdr:nvSpPr>
        <xdr:cNvPr id="568" name="テキスト ボックス 567"/>
        <xdr:cNvSpPr txBox="1"/>
      </xdr:nvSpPr>
      <xdr:spPr>
        <a:xfrm>
          <a:off x="16048990" y="61982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93345</xdr:rowOff>
    </xdr:from>
    <xdr:to xmlns:xdr="http://schemas.openxmlformats.org/drawingml/2006/spreadsheetDrawing">
      <xdr:col>120</xdr:col>
      <xdr:colOff>114300</xdr:colOff>
      <xdr:row>35</xdr:row>
      <xdr:rowOff>93345</xdr:rowOff>
    </xdr:to>
    <xdr:cxnSp macro="">
      <xdr:nvCxnSpPr>
        <xdr:cNvPr id="569" name="直線コネクタ 568"/>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121920</xdr:rowOff>
    </xdr:from>
    <xdr:ext cx="465455" cy="251460"/>
    <xdr:sp macro="" textlink="">
      <xdr:nvSpPr>
        <xdr:cNvPr id="570" name="テキスト ボックス 569"/>
        <xdr:cNvSpPr txBox="1"/>
      </xdr:nvSpPr>
      <xdr:spPr>
        <a:xfrm>
          <a:off x="16048990" y="58254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55880</xdr:rowOff>
    </xdr:from>
    <xdr:to xmlns:xdr="http://schemas.openxmlformats.org/drawingml/2006/spreadsheetDrawing">
      <xdr:col>120</xdr:col>
      <xdr:colOff>114300</xdr:colOff>
      <xdr:row>33</xdr:row>
      <xdr:rowOff>55880</xdr:rowOff>
    </xdr:to>
    <xdr:cxnSp macro="">
      <xdr:nvCxnSpPr>
        <xdr:cNvPr id="571" name="直線コネクタ 570"/>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84455</xdr:rowOff>
    </xdr:from>
    <xdr:ext cx="465455" cy="251460"/>
    <xdr:sp macro="" textlink="">
      <xdr:nvSpPr>
        <xdr:cNvPr id="572" name="テキスト ボックス 571"/>
        <xdr:cNvSpPr txBox="1"/>
      </xdr:nvSpPr>
      <xdr:spPr>
        <a:xfrm>
          <a:off x="16048990" y="5452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573" name="直線コネクタ 572"/>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47625</xdr:rowOff>
    </xdr:from>
    <xdr:ext cx="465455" cy="251460"/>
    <xdr:sp macro="" textlink="">
      <xdr:nvSpPr>
        <xdr:cNvPr id="574" name="テキスト ボックス 573"/>
        <xdr:cNvSpPr txBox="1"/>
      </xdr:nvSpPr>
      <xdr:spPr>
        <a:xfrm>
          <a:off x="16048990" y="5080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75" name="【認定こども園・幼稚園・保育所】&#10;一人当たり面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125095</xdr:rowOff>
    </xdr:from>
    <xdr:to xmlns:xdr="http://schemas.openxmlformats.org/drawingml/2006/spreadsheetDrawing">
      <xdr:col>116</xdr:col>
      <xdr:colOff>62865</xdr:colOff>
      <xdr:row>42</xdr:row>
      <xdr:rowOff>13335</xdr:rowOff>
    </xdr:to>
    <xdr:cxnSp macro="">
      <xdr:nvCxnSpPr>
        <xdr:cNvPr id="576" name="直線コネクタ 575"/>
        <xdr:cNvCxnSpPr/>
      </xdr:nvCxnSpPr>
      <xdr:spPr>
        <a:xfrm flipV="1">
          <a:off x="19951065" y="5828665"/>
          <a:ext cx="0" cy="1229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17145</xdr:rowOff>
    </xdr:from>
    <xdr:ext cx="467995" cy="253365"/>
    <xdr:sp macro="" textlink="">
      <xdr:nvSpPr>
        <xdr:cNvPr id="577" name="【認定こども園・幼稚園・保育所】&#10;一人当たり面積最小値テキスト"/>
        <xdr:cNvSpPr txBox="1"/>
      </xdr:nvSpPr>
      <xdr:spPr>
        <a:xfrm>
          <a:off x="19989800" y="706183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13335</xdr:rowOff>
    </xdr:from>
    <xdr:to xmlns:xdr="http://schemas.openxmlformats.org/drawingml/2006/spreadsheetDrawing">
      <xdr:col>116</xdr:col>
      <xdr:colOff>152400</xdr:colOff>
      <xdr:row>42</xdr:row>
      <xdr:rowOff>13335</xdr:rowOff>
    </xdr:to>
    <xdr:cxnSp macro="">
      <xdr:nvCxnSpPr>
        <xdr:cNvPr id="578" name="直線コネクタ 577"/>
        <xdr:cNvCxnSpPr/>
      </xdr:nvCxnSpPr>
      <xdr:spPr>
        <a:xfrm>
          <a:off x="19881850" y="7058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73025</xdr:rowOff>
    </xdr:from>
    <xdr:ext cx="467995" cy="253365"/>
    <xdr:sp macro="" textlink="">
      <xdr:nvSpPr>
        <xdr:cNvPr id="579" name="【認定こども園・幼稚園・保育所】&#10;一人当たり面積最大値テキスト"/>
        <xdr:cNvSpPr txBox="1"/>
      </xdr:nvSpPr>
      <xdr:spPr>
        <a:xfrm>
          <a:off x="19989800" y="560895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125095</xdr:rowOff>
    </xdr:from>
    <xdr:to xmlns:xdr="http://schemas.openxmlformats.org/drawingml/2006/spreadsheetDrawing">
      <xdr:col>116</xdr:col>
      <xdr:colOff>152400</xdr:colOff>
      <xdr:row>34</xdr:row>
      <xdr:rowOff>125095</xdr:rowOff>
    </xdr:to>
    <xdr:cxnSp macro="">
      <xdr:nvCxnSpPr>
        <xdr:cNvPr id="580" name="直線コネクタ 579"/>
        <xdr:cNvCxnSpPr/>
      </xdr:nvCxnSpPr>
      <xdr:spPr>
        <a:xfrm>
          <a:off x="19881850" y="5828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106680</xdr:rowOff>
    </xdr:from>
    <xdr:ext cx="467995" cy="251460"/>
    <xdr:sp macro="" textlink="">
      <xdr:nvSpPr>
        <xdr:cNvPr id="581" name="【認定こども園・幼稚園・保育所】&#10;一人当たり面積平均値テキスト"/>
        <xdr:cNvSpPr txBox="1"/>
      </xdr:nvSpPr>
      <xdr:spPr>
        <a:xfrm>
          <a:off x="19989800" y="6648450"/>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127635</xdr:rowOff>
    </xdr:from>
    <xdr:to xmlns:xdr="http://schemas.openxmlformats.org/drawingml/2006/spreadsheetDrawing">
      <xdr:col>116</xdr:col>
      <xdr:colOff>114300</xdr:colOff>
      <xdr:row>40</xdr:row>
      <xdr:rowOff>59055</xdr:rowOff>
    </xdr:to>
    <xdr:sp macro="" textlink="">
      <xdr:nvSpPr>
        <xdr:cNvPr id="582" name="フローチャート: 判断 581"/>
        <xdr:cNvSpPr/>
      </xdr:nvSpPr>
      <xdr:spPr>
        <a:xfrm>
          <a:off x="19900900" y="66694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123825</xdr:rowOff>
    </xdr:from>
    <xdr:to xmlns:xdr="http://schemas.openxmlformats.org/drawingml/2006/spreadsheetDrawing">
      <xdr:col>112</xdr:col>
      <xdr:colOff>38100</xdr:colOff>
      <xdr:row>40</xdr:row>
      <xdr:rowOff>55245</xdr:rowOff>
    </xdr:to>
    <xdr:sp macro="" textlink="">
      <xdr:nvSpPr>
        <xdr:cNvPr id="583" name="フローチャート: 判断 582"/>
        <xdr:cNvSpPr/>
      </xdr:nvSpPr>
      <xdr:spPr>
        <a:xfrm>
          <a:off x="19157950" y="66655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123825</xdr:rowOff>
    </xdr:from>
    <xdr:to xmlns:xdr="http://schemas.openxmlformats.org/drawingml/2006/spreadsheetDrawing">
      <xdr:col>107</xdr:col>
      <xdr:colOff>101600</xdr:colOff>
      <xdr:row>40</xdr:row>
      <xdr:rowOff>55245</xdr:rowOff>
    </xdr:to>
    <xdr:sp macro="" textlink="">
      <xdr:nvSpPr>
        <xdr:cNvPr id="584" name="フローチャート: 判断 583"/>
        <xdr:cNvSpPr/>
      </xdr:nvSpPr>
      <xdr:spPr>
        <a:xfrm>
          <a:off x="18345150" y="6665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125730</xdr:rowOff>
    </xdr:from>
    <xdr:to xmlns:xdr="http://schemas.openxmlformats.org/drawingml/2006/spreadsheetDrawing">
      <xdr:col>102</xdr:col>
      <xdr:colOff>165100</xdr:colOff>
      <xdr:row>40</xdr:row>
      <xdr:rowOff>57150</xdr:rowOff>
    </xdr:to>
    <xdr:sp macro="" textlink="">
      <xdr:nvSpPr>
        <xdr:cNvPr id="585" name="フローチャート: 判断 584"/>
        <xdr:cNvSpPr/>
      </xdr:nvSpPr>
      <xdr:spPr>
        <a:xfrm>
          <a:off x="17551400" y="6667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142240</xdr:rowOff>
    </xdr:from>
    <xdr:to xmlns:xdr="http://schemas.openxmlformats.org/drawingml/2006/spreadsheetDrawing">
      <xdr:col>98</xdr:col>
      <xdr:colOff>38100</xdr:colOff>
      <xdr:row>40</xdr:row>
      <xdr:rowOff>73660</xdr:rowOff>
    </xdr:to>
    <xdr:sp macro="" textlink="">
      <xdr:nvSpPr>
        <xdr:cNvPr id="586" name="フローチャート: 判断 585"/>
        <xdr:cNvSpPr/>
      </xdr:nvSpPr>
      <xdr:spPr>
        <a:xfrm>
          <a:off x="16757650" y="66840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51460"/>
    <xdr:sp macro="" textlink="">
      <xdr:nvSpPr>
        <xdr:cNvPr id="587" name="テキスト ボックス 586"/>
        <xdr:cNvSpPr txBox="1"/>
      </xdr:nvSpPr>
      <xdr:spPr>
        <a:xfrm>
          <a:off x="19780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44</xdr:row>
      <xdr:rowOff>72390</xdr:rowOff>
    </xdr:from>
    <xdr:ext cx="762000" cy="251460"/>
    <xdr:sp macro="" textlink="">
      <xdr:nvSpPr>
        <xdr:cNvPr id="588" name="テキスト ボックス 587"/>
        <xdr:cNvSpPr txBox="1"/>
      </xdr:nvSpPr>
      <xdr:spPr>
        <a:xfrm>
          <a:off x="19030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60095" cy="251460"/>
    <xdr:sp macro="" textlink="">
      <xdr:nvSpPr>
        <xdr:cNvPr id="589" name="テキスト ボックス 588"/>
        <xdr:cNvSpPr txBox="1"/>
      </xdr:nvSpPr>
      <xdr:spPr>
        <a:xfrm>
          <a:off x="18224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2000" cy="251460"/>
    <xdr:sp macro="" textlink="">
      <xdr:nvSpPr>
        <xdr:cNvPr id="590" name="テキスト ボックス 589"/>
        <xdr:cNvSpPr txBox="1"/>
      </xdr:nvSpPr>
      <xdr:spPr>
        <a:xfrm>
          <a:off x="174307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44</xdr:row>
      <xdr:rowOff>72390</xdr:rowOff>
    </xdr:from>
    <xdr:ext cx="762000" cy="251460"/>
    <xdr:sp macro="" textlink="">
      <xdr:nvSpPr>
        <xdr:cNvPr id="591" name="テキスト ボックス 590"/>
        <xdr:cNvSpPr txBox="1"/>
      </xdr:nvSpPr>
      <xdr:spPr>
        <a:xfrm>
          <a:off x="166306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45085</xdr:rowOff>
    </xdr:from>
    <xdr:to xmlns:xdr="http://schemas.openxmlformats.org/drawingml/2006/spreadsheetDrawing">
      <xdr:col>116</xdr:col>
      <xdr:colOff>114300</xdr:colOff>
      <xdr:row>39</xdr:row>
      <xdr:rowOff>144780</xdr:rowOff>
    </xdr:to>
    <xdr:sp macro="" textlink="">
      <xdr:nvSpPr>
        <xdr:cNvPr id="592" name="楕円 591"/>
        <xdr:cNvSpPr/>
      </xdr:nvSpPr>
      <xdr:spPr>
        <a:xfrm>
          <a:off x="19900900" y="65868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38</xdr:row>
      <xdr:rowOff>67945</xdr:rowOff>
    </xdr:from>
    <xdr:ext cx="467995" cy="251460"/>
    <xdr:sp macro="" textlink="">
      <xdr:nvSpPr>
        <xdr:cNvPr id="593" name="【認定こども園・幼稚園・保育所】&#10;一人当たり面積該当値テキスト"/>
        <xdr:cNvSpPr txBox="1"/>
      </xdr:nvSpPr>
      <xdr:spPr>
        <a:xfrm>
          <a:off x="19989800" y="644207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149860</xdr:rowOff>
    </xdr:from>
    <xdr:to xmlns:xdr="http://schemas.openxmlformats.org/drawingml/2006/spreadsheetDrawing">
      <xdr:col>112</xdr:col>
      <xdr:colOff>38100</xdr:colOff>
      <xdr:row>40</xdr:row>
      <xdr:rowOff>81280</xdr:rowOff>
    </xdr:to>
    <xdr:sp macro="" textlink="">
      <xdr:nvSpPr>
        <xdr:cNvPr id="594" name="楕円 593"/>
        <xdr:cNvSpPr/>
      </xdr:nvSpPr>
      <xdr:spPr>
        <a:xfrm>
          <a:off x="19157950" y="66916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39</xdr:row>
      <xdr:rowOff>95250</xdr:rowOff>
    </xdr:from>
    <xdr:to xmlns:xdr="http://schemas.openxmlformats.org/drawingml/2006/spreadsheetDrawing">
      <xdr:col>116</xdr:col>
      <xdr:colOff>63500</xdr:colOff>
      <xdr:row>40</xdr:row>
      <xdr:rowOff>31750</xdr:rowOff>
    </xdr:to>
    <xdr:cxnSp macro="">
      <xdr:nvCxnSpPr>
        <xdr:cNvPr id="595" name="直線コネクタ 594"/>
        <xdr:cNvCxnSpPr/>
      </xdr:nvCxnSpPr>
      <xdr:spPr>
        <a:xfrm flipV="1">
          <a:off x="19202400" y="6637020"/>
          <a:ext cx="7493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144145</xdr:rowOff>
    </xdr:from>
    <xdr:to xmlns:xdr="http://schemas.openxmlformats.org/drawingml/2006/spreadsheetDrawing">
      <xdr:col>107</xdr:col>
      <xdr:colOff>101600</xdr:colOff>
      <xdr:row>40</xdr:row>
      <xdr:rowOff>75565</xdr:rowOff>
    </xdr:to>
    <xdr:sp macro="" textlink="">
      <xdr:nvSpPr>
        <xdr:cNvPr id="596" name="楕円 595"/>
        <xdr:cNvSpPr/>
      </xdr:nvSpPr>
      <xdr:spPr>
        <a:xfrm>
          <a:off x="18345150" y="66859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26035</xdr:rowOff>
    </xdr:from>
    <xdr:to xmlns:xdr="http://schemas.openxmlformats.org/drawingml/2006/spreadsheetDrawing">
      <xdr:col>111</xdr:col>
      <xdr:colOff>171450</xdr:colOff>
      <xdr:row>40</xdr:row>
      <xdr:rowOff>31750</xdr:rowOff>
    </xdr:to>
    <xdr:cxnSp macro="">
      <xdr:nvCxnSpPr>
        <xdr:cNvPr id="597" name="直線コネクタ 596"/>
        <xdr:cNvCxnSpPr/>
      </xdr:nvCxnSpPr>
      <xdr:spPr>
        <a:xfrm>
          <a:off x="18395950" y="6735445"/>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149860</xdr:rowOff>
    </xdr:from>
    <xdr:to xmlns:xdr="http://schemas.openxmlformats.org/drawingml/2006/spreadsheetDrawing">
      <xdr:col>102</xdr:col>
      <xdr:colOff>165100</xdr:colOff>
      <xdr:row>40</xdr:row>
      <xdr:rowOff>81280</xdr:rowOff>
    </xdr:to>
    <xdr:sp macro="" textlink="">
      <xdr:nvSpPr>
        <xdr:cNvPr id="598" name="楕円 597"/>
        <xdr:cNvSpPr/>
      </xdr:nvSpPr>
      <xdr:spPr>
        <a:xfrm>
          <a:off x="17551400" y="66916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26035</xdr:rowOff>
    </xdr:from>
    <xdr:to xmlns:xdr="http://schemas.openxmlformats.org/drawingml/2006/spreadsheetDrawing">
      <xdr:col>107</xdr:col>
      <xdr:colOff>50800</xdr:colOff>
      <xdr:row>40</xdr:row>
      <xdr:rowOff>31750</xdr:rowOff>
    </xdr:to>
    <xdr:cxnSp macro="">
      <xdr:nvCxnSpPr>
        <xdr:cNvPr id="599" name="直線コネクタ 598"/>
        <xdr:cNvCxnSpPr/>
      </xdr:nvCxnSpPr>
      <xdr:spPr>
        <a:xfrm flipV="1">
          <a:off x="17602200" y="6735445"/>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144145</xdr:rowOff>
    </xdr:from>
    <xdr:to xmlns:xdr="http://schemas.openxmlformats.org/drawingml/2006/spreadsheetDrawing">
      <xdr:col>98</xdr:col>
      <xdr:colOff>38100</xdr:colOff>
      <xdr:row>40</xdr:row>
      <xdr:rowOff>75565</xdr:rowOff>
    </xdr:to>
    <xdr:sp macro="" textlink="">
      <xdr:nvSpPr>
        <xdr:cNvPr id="600" name="楕円 599"/>
        <xdr:cNvSpPr/>
      </xdr:nvSpPr>
      <xdr:spPr>
        <a:xfrm>
          <a:off x="16757650" y="66859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40</xdr:row>
      <xdr:rowOff>26035</xdr:rowOff>
    </xdr:from>
    <xdr:to xmlns:xdr="http://schemas.openxmlformats.org/drawingml/2006/spreadsheetDrawing">
      <xdr:col>102</xdr:col>
      <xdr:colOff>114300</xdr:colOff>
      <xdr:row>40</xdr:row>
      <xdr:rowOff>31750</xdr:rowOff>
    </xdr:to>
    <xdr:cxnSp macro="">
      <xdr:nvCxnSpPr>
        <xdr:cNvPr id="601" name="直線コネクタ 600"/>
        <xdr:cNvCxnSpPr/>
      </xdr:nvCxnSpPr>
      <xdr:spPr>
        <a:xfrm>
          <a:off x="16802100" y="6735445"/>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71755</xdr:rowOff>
    </xdr:from>
    <xdr:ext cx="469900" cy="251460"/>
    <xdr:sp macro="" textlink="">
      <xdr:nvSpPr>
        <xdr:cNvPr id="602" name="n_1aveValue【認定こども園・幼稚園・保育所】&#10;一人当たり面積"/>
        <xdr:cNvSpPr txBox="1"/>
      </xdr:nvSpPr>
      <xdr:spPr>
        <a:xfrm>
          <a:off x="18980150" y="64458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71755</xdr:rowOff>
    </xdr:from>
    <xdr:ext cx="469900" cy="251460"/>
    <xdr:sp macro="" textlink="">
      <xdr:nvSpPr>
        <xdr:cNvPr id="603" name="n_2aveValue【認定こども園・幼稚園・保育所】&#10;一人当たり面積"/>
        <xdr:cNvSpPr txBox="1"/>
      </xdr:nvSpPr>
      <xdr:spPr>
        <a:xfrm>
          <a:off x="18180050" y="64458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73025</xdr:rowOff>
    </xdr:from>
    <xdr:ext cx="469900" cy="253365"/>
    <xdr:sp macro="" textlink="">
      <xdr:nvSpPr>
        <xdr:cNvPr id="604" name="n_3aveValue【認定こども園・幼稚園・保育所】&#10;一人当たり面積"/>
        <xdr:cNvSpPr txBox="1"/>
      </xdr:nvSpPr>
      <xdr:spPr>
        <a:xfrm>
          <a:off x="17386300" y="64471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90170</xdr:rowOff>
    </xdr:from>
    <xdr:ext cx="469900" cy="251460"/>
    <xdr:sp macro="" textlink="">
      <xdr:nvSpPr>
        <xdr:cNvPr id="605" name="n_4aveValue【認定こども園・幼稚園・保育所】&#10;一人当たり面積"/>
        <xdr:cNvSpPr txBox="1"/>
      </xdr:nvSpPr>
      <xdr:spPr>
        <a:xfrm>
          <a:off x="16592550" y="646430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73025</xdr:rowOff>
    </xdr:from>
    <xdr:ext cx="469900" cy="253365"/>
    <xdr:sp macro="" textlink="">
      <xdr:nvSpPr>
        <xdr:cNvPr id="606" name="n_1mainValue【認定こども園・幼稚園・保育所】&#10;一人当たり面積"/>
        <xdr:cNvSpPr txBox="1"/>
      </xdr:nvSpPr>
      <xdr:spPr>
        <a:xfrm>
          <a:off x="18980150" y="67824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67310</xdr:rowOff>
    </xdr:from>
    <xdr:ext cx="469900" cy="251460"/>
    <xdr:sp macro="" textlink="">
      <xdr:nvSpPr>
        <xdr:cNvPr id="607" name="n_2mainValue【認定こども園・幼稚園・保育所】&#10;一人当たり面積"/>
        <xdr:cNvSpPr txBox="1"/>
      </xdr:nvSpPr>
      <xdr:spPr>
        <a:xfrm>
          <a:off x="18180050" y="67767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73025</xdr:rowOff>
    </xdr:from>
    <xdr:ext cx="469900" cy="253365"/>
    <xdr:sp macro="" textlink="">
      <xdr:nvSpPr>
        <xdr:cNvPr id="608" name="n_3mainValue【認定こども園・幼稚園・保育所】&#10;一人当たり面積"/>
        <xdr:cNvSpPr txBox="1"/>
      </xdr:nvSpPr>
      <xdr:spPr>
        <a:xfrm>
          <a:off x="17386300" y="67824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67310</xdr:rowOff>
    </xdr:from>
    <xdr:ext cx="469900" cy="251460"/>
    <xdr:sp macro="" textlink="">
      <xdr:nvSpPr>
        <xdr:cNvPr id="609" name="n_4mainValue【認定こども園・幼稚園・保育所】&#10;一人当たり面積"/>
        <xdr:cNvSpPr txBox="1"/>
      </xdr:nvSpPr>
      <xdr:spPr>
        <a:xfrm>
          <a:off x="16592550" y="67767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610" name="正方形/長方形 609"/>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611" name="正方形/長方形 610"/>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612" name="正方形/長方形 611"/>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613" name="正方形/長方形 612"/>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614" name="正方形/長方形 613"/>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615" name="正方形/長方形 614"/>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616" name="正方形/長方形 615"/>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17" name="正方形/長方形 616"/>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618" name="テキスト ボックス 617"/>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619" name="直線コネクタ 618"/>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5455" cy="251460"/>
    <xdr:sp macro="" textlink="">
      <xdr:nvSpPr>
        <xdr:cNvPr id="620" name="テキスト ボックス 619"/>
        <xdr:cNvSpPr txBox="1"/>
      </xdr:nvSpPr>
      <xdr:spPr>
        <a:xfrm>
          <a:off x="1079754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74295</xdr:rowOff>
    </xdr:from>
    <xdr:to xmlns:xdr="http://schemas.openxmlformats.org/drawingml/2006/spreadsheetDrawing">
      <xdr:col>89</xdr:col>
      <xdr:colOff>171450</xdr:colOff>
      <xdr:row>64</xdr:row>
      <xdr:rowOff>74295</xdr:rowOff>
    </xdr:to>
    <xdr:cxnSp macro="">
      <xdr:nvCxnSpPr>
        <xdr:cNvPr id="621" name="直線コネクタ 620"/>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103505</xdr:rowOff>
    </xdr:from>
    <xdr:ext cx="465455" cy="251460"/>
    <xdr:sp macro="" textlink="">
      <xdr:nvSpPr>
        <xdr:cNvPr id="622" name="テキスト ボックス 621"/>
        <xdr:cNvSpPr txBox="1"/>
      </xdr:nvSpPr>
      <xdr:spPr>
        <a:xfrm>
          <a:off x="1079754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171450</xdr:colOff>
      <xdr:row>62</xdr:row>
      <xdr:rowOff>37465</xdr:rowOff>
    </xdr:to>
    <xdr:cxnSp macro="">
      <xdr:nvCxnSpPr>
        <xdr:cNvPr id="623" name="直線コネクタ 622"/>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66040</xdr:rowOff>
    </xdr:from>
    <xdr:ext cx="401320" cy="251460"/>
    <xdr:sp macro="" textlink="">
      <xdr:nvSpPr>
        <xdr:cNvPr id="624" name="テキスト ボックス 623"/>
        <xdr:cNvSpPr txBox="1"/>
      </xdr:nvSpPr>
      <xdr:spPr>
        <a:xfrm>
          <a:off x="10842625" y="102958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171450</xdr:colOff>
      <xdr:row>60</xdr:row>
      <xdr:rowOff>0</xdr:rowOff>
    </xdr:to>
    <xdr:cxnSp macro="">
      <xdr:nvCxnSpPr>
        <xdr:cNvPr id="625" name="直線コネクタ 624"/>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28575</xdr:rowOff>
    </xdr:from>
    <xdr:ext cx="401320" cy="251460"/>
    <xdr:sp macro="" textlink="">
      <xdr:nvSpPr>
        <xdr:cNvPr id="626" name="テキスト ボックス 625"/>
        <xdr:cNvSpPr txBox="1"/>
      </xdr:nvSpPr>
      <xdr:spPr>
        <a:xfrm>
          <a:off x="10842625" y="99231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130175</xdr:rowOff>
    </xdr:from>
    <xdr:to xmlns:xdr="http://schemas.openxmlformats.org/drawingml/2006/spreadsheetDrawing">
      <xdr:col>89</xdr:col>
      <xdr:colOff>171450</xdr:colOff>
      <xdr:row>57</xdr:row>
      <xdr:rowOff>130175</xdr:rowOff>
    </xdr:to>
    <xdr:cxnSp macro="">
      <xdr:nvCxnSpPr>
        <xdr:cNvPr id="627" name="直線コネクタ 626"/>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159385</xdr:rowOff>
    </xdr:from>
    <xdr:ext cx="401320" cy="251460"/>
    <xdr:sp macro="" textlink="">
      <xdr:nvSpPr>
        <xdr:cNvPr id="628" name="テキスト ボックス 627"/>
        <xdr:cNvSpPr txBox="1"/>
      </xdr:nvSpPr>
      <xdr:spPr>
        <a:xfrm>
          <a:off x="10842625" y="95510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93345</xdr:rowOff>
    </xdr:from>
    <xdr:to xmlns:xdr="http://schemas.openxmlformats.org/drawingml/2006/spreadsheetDrawing">
      <xdr:col>89</xdr:col>
      <xdr:colOff>171450</xdr:colOff>
      <xdr:row>55</xdr:row>
      <xdr:rowOff>93345</xdr:rowOff>
    </xdr:to>
    <xdr:cxnSp macro="">
      <xdr:nvCxnSpPr>
        <xdr:cNvPr id="629" name="直線コネクタ 628"/>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121920</xdr:rowOff>
    </xdr:from>
    <xdr:ext cx="401320" cy="251460"/>
    <xdr:sp macro="" textlink="">
      <xdr:nvSpPr>
        <xdr:cNvPr id="630" name="テキスト ボックス 629"/>
        <xdr:cNvSpPr txBox="1"/>
      </xdr:nvSpPr>
      <xdr:spPr>
        <a:xfrm>
          <a:off x="10842625" y="91782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631" name="直線コネクタ 630"/>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84455</xdr:rowOff>
    </xdr:from>
    <xdr:ext cx="339090" cy="251460"/>
    <xdr:sp macro="" textlink="">
      <xdr:nvSpPr>
        <xdr:cNvPr id="632" name="テキスト ボックス 631"/>
        <xdr:cNvSpPr txBox="1"/>
      </xdr:nvSpPr>
      <xdr:spPr>
        <a:xfrm>
          <a:off x="10906760" y="880554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33" name="【学校施設】&#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140335</xdr:rowOff>
    </xdr:from>
    <xdr:to xmlns:xdr="http://schemas.openxmlformats.org/drawingml/2006/spreadsheetDrawing">
      <xdr:col>85</xdr:col>
      <xdr:colOff>126365</xdr:colOff>
      <xdr:row>63</xdr:row>
      <xdr:rowOff>8890</xdr:rowOff>
    </xdr:to>
    <xdr:cxnSp macro="">
      <xdr:nvCxnSpPr>
        <xdr:cNvPr id="634" name="直線コネクタ 633"/>
        <xdr:cNvCxnSpPr/>
      </xdr:nvCxnSpPr>
      <xdr:spPr>
        <a:xfrm flipV="1">
          <a:off x="14699615" y="9531985"/>
          <a:ext cx="0" cy="1042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13335</xdr:rowOff>
    </xdr:from>
    <xdr:ext cx="403225" cy="251460"/>
    <xdr:sp macro="" textlink="">
      <xdr:nvSpPr>
        <xdr:cNvPr id="635" name="【学校施設】&#10;有形固定資産減価償却率最小値テキスト"/>
        <xdr:cNvSpPr txBox="1"/>
      </xdr:nvSpPr>
      <xdr:spPr>
        <a:xfrm>
          <a:off x="14738350" y="105784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8890</xdr:rowOff>
    </xdr:from>
    <xdr:to xmlns:xdr="http://schemas.openxmlformats.org/drawingml/2006/spreadsheetDrawing">
      <xdr:col>86</xdr:col>
      <xdr:colOff>25400</xdr:colOff>
      <xdr:row>63</xdr:row>
      <xdr:rowOff>8890</xdr:rowOff>
    </xdr:to>
    <xdr:cxnSp macro="">
      <xdr:nvCxnSpPr>
        <xdr:cNvPr id="636" name="直線コネクタ 635"/>
        <xdr:cNvCxnSpPr/>
      </xdr:nvCxnSpPr>
      <xdr:spPr>
        <a:xfrm>
          <a:off x="14611350" y="10574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87630</xdr:rowOff>
    </xdr:from>
    <xdr:ext cx="403225" cy="251460"/>
    <xdr:sp macro="" textlink="">
      <xdr:nvSpPr>
        <xdr:cNvPr id="637" name="【学校施設】&#10;有形固定資産減価償却率最大値テキスト"/>
        <xdr:cNvSpPr txBox="1"/>
      </xdr:nvSpPr>
      <xdr:spPr>
        <a:xfrm>
          <a:off x="14738350" y="931164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140335</xdr:rowOff>
    </xdr:from>
    <xdr:to xmlns:xdr="http://schemas.openxmlformats.org/drawingml/2006/spreadsheetDrawing">
      <xdr:col>86</xdr:col>
      <xdr:colOff>25400</xdr:colOff>
      <xdr:row>56</xdr:row>
      <xdr:rowOff>140335</xdr:rowOff>
    </xdr:to>
    <xdr:cxnSp macro="">
      <xdr:nvCxnSpPr>
        <xdr:cNvPr id="638" name="直線コネクタ 637"/>
        <xdr:cNvCxnSpPr/>
      </xdr:nvCxnSpPr>
      <xdr:spPr>
        <a:xfrm>
          <a:off x="14611350" y="95319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95250</xdr:rowOff>
    </xdr:from>
    <xdr:ext cx="403225" cy="253365"/>
    <xdr:sp macro="" textlink="">
      <xdr:nvSpPr>
        <xdr:cNvPr id="639" name="【学校施設】&#10;有形固定資産減価償却率平均値テキスト"/>
        <xdr:cNvSpPr txBox="1"/>
      </xdr:nvSpPr>
      <xdr:spPr>
        <a:xfrm>
          <a:off x="14738350" y="9989820"/>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73025</xdr:rowOff>
    </xdr:from>
    <xdr:to xmlns:xdr="http://schemas.openxmlformats.org/drawingml/2006/spreadsheetDrawing">
      <xdr:col>85</xdr:col>
      <xdr:colOff>171450</xdr:colOff>
      <xdr:row>61</xdr:row>
      <xdr:rowOff>5080</xdr:rowOff>
    </xdr:to>
    <xdr:sp macro="" textlink="">
      <xdr:nvSpPr>
        <xdr:cNvPr id="640" name="フローチャート: 判断 639"/>
        <xdr:cNvSpPr/>
      </xdr:nvSpPr>
      <xdr:spPr>
        <a:xfrm>
          <a:off x="14649450" y="1013523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61595</xdr:rowOff>
    </xdr:from>
    <xdr:to xmlns:xdr="http://schemas.openxmlformats.org/drawingml/2006/spreadsheetDrawing">
      <xdr:col>81</xdr:col>
      <xdr:colOff>101600</xdr:colOff>
      <xdr:row>60</xdr:row>
      <xdr:rowOff>161925</xdr:rowOff>
    </xdr:to>
    <xdr:sp macro="" textlink="">
      <xdr:nvSpPr>
        <xdr:cNvPr id="641" name="フローチャート: 判断 640"/>
        <xdr:cNvSpPr/>
      </xdr:nvSpPr>
      <xdr:spPr>
        <a:xfrm>
          <a:off x="13887450" y="101238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52705</xdr:rowOff>
    </xdr:from>
    <xdr:to xmlns:xdr="http://schemas.openxmlformats.org/drawingml/2006/spreadsheetDrawing">
      <xdr:col>76</xdr:col>
      <xdr:colOff>165100</xdr:colOff>
      <xdr:row>60</xdr:row>
      <xdr:rowOff>151765</xdr:rowOff>
    </xdr:to>
    <xdr:sp macro="" textlink="">
      <xdr:nvSpPr>
        <xdr:cNvPr id="642" name="フローチャート: 判断 641"/>
        <xdr:cNvSpPr/>
      </xdr:nvSpPr>
      <xdr:spPr>
        <a:xfrm>
          <a:off x="13093700" y="10114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7620</xdr:rowOff>
    </xdr:from>
    <xdr:to xmlns:xdr="http://schemas.openxmlformats.org/drawingml/2006/spreadsheetDrawing">
      <xdr:col>72</xdr:col>
      <xdr:colOff>38100</xdr:colOff>
      <xdr:row>60</xdr:row>
      <xdr:rowOff>107315</xdr:rowOff>
    </xdr:to>
    <xdr:sp macro="" textlink="">
      <xdr:nvSpPr>
        <xdr:cNvPr id="643" name="フローチャート: 判断 642"/>
        <xdr:cNvSpPr/>
      </xdr:nvSpPr>
      <xdr:spPr>
        <a:xfrm>
          <a:off x="12299950" y="100698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162560</xdr:rowOff>
    </xdr:from>
    <xdr:to xmlns:xdr="http://schemas.openxmlformats.org/drawingml/2006/spreadsheetDrawing">
      <xdr:col>67</xdr:col>
      <xdr:colOff>101600</xdr:colOff>
      <xdr:row>60</xdr:row>
      <xdr:rowOff>94615</xdr:rowOff>
    </xdr:to>
    <xdr:sp macro="" textlink="">
      <xdr:nvSpPr>
        <xdr:cNvPr id="644" name="フローチャート: 判断 643"/>
        <xdr:cNvSpPr/>
      </xdr:nvSpPr>
      <xdr:spPr>
        <a:xfrm>
          <a:off x="11487150" y="100571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51460"/>
    <xdr:sp macro="" textlink="">
      <xdr:nvSpPr>
        <xdr:cNvPr id="645" name="テキスト ボックス 644"/>
        <xdr:cNvSpPr txBox="1"/>
      </xdr:nvSpPr>
      <xdr:spPr>
        <a:xfrm>
          <a:off x="145288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60095" cy="251460"/>
    <xdr:sp macro="" textlink="">
      <xdr:nvSpPr>
        <xdr:cNvPr id="646" name="テキスト ボックス 645"/>
        <xdr:cNvSpPr txBox="1"/>
      </xdr:nvSpPr>
      <xdr:spPr>
        <a:xfrm>
          <a:off x="13766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51460"/>
    <xdr:sp macro="" textlink="">
      <xdr:nvSpPr>
        <xdr:cNvPr id="647" name="テキスト ボックス 646"/>
        <xdr:cNvSpPr txBox="1"/>
      </xdr:nvSpPr>
      <xdr:spPr>
        <a:xfrm>
          <a:off x="12973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51460"/>
    <xdr:sp macro="" textlink="">
      <xdr:nvSpPr>
        <xdr:cNvPr id="648" name="テキスト ボックス 647"/>
        <xdr:cNvSpPr txBox="1"/>
      </xdr:nvSpPr>
      <xdr:spPr>
        <a:xfrm>
          <a:off x="12172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60095" cy="251460"/>
    <xdr:sp macro="" textlink="">
      <xdr:nvSpPr>
        <xdr:cNvPr id="649" name="テキスト ボックス 648"/>
        <xdr:cNvSpPr txBox="1"/>
      </xdr:nvSpPr>
      <xdr:spPr>
        <a:xfrm>
          <a:off x="11366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24765</xdr:rowOff>
    </xdr:from>
    <xdr:to xmlns:xdr="http://schemas.openxmlformats.org/drawingml/2006/spreadsheetDrawing">
      <xdr:col>85</xdr:col>
      <xdr:colOff>171450</xdr:colOff>
      <xdr:row>62</xdr:row>
      <xdr:rowOff>124460</xdr:rowOff>
    </xdr:to>
    <xdr:sp macro="" textlink="">
      <xdr:nvSpPr>
        <xdr:cNvPr id="650" name="楕円 649"/>
        <xdr:cNvSpPr/>
      </xdr:nvSpPr>
      <xdr:spPr>
        <a:xfrm>
          <a:off x="14649450" y="1042225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109220</xdr:rowOff>
    </xdr:from>
    <xdr:ext cx="403225" cy="251460"/>
    <xdr:sp macro="" textlink="">
      <xdr:nvSpPr>
        <xdr:cNvPr id="651" name="【学校施設】&#10;有形固定資産減価償却率該当値テキスト"/>
        <xdr:cNvSpPr txBox="1"/>
      </xdr:nvSpPr>
      <xdr:spPr>
        <a:xfrm>
          <a:off x="14738350" y="1033907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162560</xdr:rowOff>
    </xdr:from>
    <xdr:to xmlns:xdr="http://schemas.openxmlformats.org/drawingml/2006/spreadsheetDrawing">
      <xdr:col>81</xdr:col>
      <xdr:colOff>101600</xdr:colOff>
      <xdr:row>62</xdr:row>
      <xdr:rowOff>94615</xdr:rowOff>
    </xdr:to>
    <xdr:sp macro="" textlink="">
      <xdr:nvSpPr>
        <xdr:cNvPr id="652" name="楕円 651"/>
        <xdr:cNvSpPr/>
      </xdr:nvSpPr>
      <xdr:spPr>
        <a:xfrm>
          <a:off x="13887450" y="103924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44450</xdr:rowOff>
    </xdr:from>
    <xdr:to xmlns:xdr="http://schemas.openxmlformats.org/drawingml/2006/spreadsheetDrawing">
      <xdr:col>85</xdr:col>
      <xdr:colOff>127000</xdr:colOff>
      <xdr:row>62</xdr:row>
      <xdr:rowOff>74295</xdr:rowOff>
    </xdr:to>
    <xdr:cxnSp macro="">
      <xdr:nvCxnSpPr>
        <xdr:cNvPr id="653" name="直線コネクタ 652"/>
        <xdr:cNvCxnSpPr/>
      </xdr:nvCxnSpPr>
      <xdr:spPr>
        <a:xfrm>
          <a:off x="13938250" y="10441940"/>
          <a:ext cx="762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134620</xdr:rowOff>
    </xdr:from>
    <xdr:to xmlns:xdr="http://schemas.openxmlformats.org/drawingml/2006/spreadsheetDrawing">
      <xdr:col>76</xdr:col>
      <xdr:colOff>165100</xdr:colOff>
      <xdr:row>62</xdr:row>
      <xdr:rowOff>66675</xdr:rowOff>
    </xdr:to>
    <xdr:sp macro="" textlink="">
      <xdr:nvSpPr>
        <xdr:cNvPr id="654" name="楕円 653"/>
        <xdr:cNvSpPr/>
      </xdr:nvSpPr>
      <xdr:spPr>
        <a:xfrm>
          <a:off x="13093700" y="10364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62</xdr:row>
      <xdr:rowOff>17145</xdr:rowOff>
    </xdr:from>
    <xdr:to xmlns:xdr="http://schemas.openxmlformats.org/drawingml/2006/spreadsheetDrawing">
      <xdr:col>81</xdr:col>
      <xdr:colOff>50800</xdr:colOff>
      <xdr:row>62</xdr:row>
      <xdr:rowOff>44450</xdr:rowOff>
    </xdr:to>
    <xdr:cxnSp macro="">
      <xdr:nvCxnSpPr>
        <xdr:cNvPr id="655" name="直線コネクタ 654"/>
        <xdr:cNvCxnSpPr/>
      </xdr:nvCxnSpPr>
      <xdr:spPr>
        <a:xfrm>
          <a:off x="13144500" y="10414635"/>
          <a:ext cx="7937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61</xdr:row>
      <xdr:rowOff>105410</xdr:rowOff>
    </xdr:from>
    <xdr:to xmlns:xdr="http://schemas.openxmlformats.org/drawingml/2006/spreadsheetDrawing">
      <xdr:col>72</xdr:col>
      <xdr:colOff>38100</xdr:colOff>
      <xdr:row>62</xdr:row>
      <xdr:rowOff>36830</xdr:rowOff>
    </xdr:to>
    <xdr:sp macro="" textlink="">
      <xdr:nvSpPr>
        <xdr:cNvPr id="656" name="楕円 655"/>
        <xdr:cNvSpPr/>
      </xdr:nvSpPr>
      <xdr:spPr>
        <a:xfrm>
          <a:off x="12299950" y="103352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61</xdr:row>
      <xdr:rowOff>154305</xdr:rowOff>
    </xdr:from>
    <xdr:to xmlns:xdr="http://schemas.openxmlformats.org/drawingml/2006/spreadsheetDrawing">
      <xdr:col>76</xdr:col>
      <xdr:colOff>114300</xdr:colOff>
      <xdr:row>62</xdr:row>
      <xdr:rowOff>17145</xdr:rowOff>
    </xdr:to>
    <xdr:cxnSp macro="">
      <xdr:nvCxnSpPr>
        <xdr:cNvPr id="657" name="直線コネクタ 656"/>
        <xdr:cNvCxnSpPr/>
      </xdr:nvCxnSpPr>
      <xdr:spPr>
        <a:xfrm>
          <a:off x="12344400" y="10384155"/>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88265</xdr:rowOff>
    </xdr:from>
    <xdr:to xmlns:xdr="http://schemas.openxmlformats.org/drawingml/2006/spreadsheetDrawing">
      <xdr:col>67</xdr:col>
      <xdr:colOff>101600</xdr:colOff>
      <xdr:row>62</xdr:row>
      <xdr:rowOff>19685</xdr:rowOff>
    </xdr:to>
    <xdr:sp macro="" textlink="">
      <xdr:nvSpPr>
        <xdr:cNvPr id="658" name="楕円 657"/>
        <xdr:cNvSpPr/>
      </xdr:nvSpPr>
      <xdr:spPr>
        <a:xfrm>
          <a:off x="11487150" y="10318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137795</xdr:rowOff>
    </xdr:from>
    <xdr:to xmlns:xdr="http://schemas.openxmlformats.org/drawingml/2006/spreadsheetDrawing">
      <xdr:col>71</xdr:col>
      <xdr:colOff>171450</xdr:colOff>
      <xdr:row>61</xdr:row>
      <xdr:rowOff>154305</xdr:rowOff>
    </xdr:to>
    <xdr:cxnSp macro="">
      <xdr:nvCxnSpPr>
        <xdr:cNvPr id="659" name="直線コネクタ 658"/>
        <xdr:cNvCxnSpPr/>
      </xdr:nvCxnSpPr>
      <xdr:spPr>
        <a:xfrm>
          <a:off x="11537950" y="10367645"/>
          <a:ext cx="8064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10160</xdr:rowOff>
    </xdr:from>
    <xdr:ext cx="403225" cy="251460"/>
    <xdr:sp macro="" textlink="">
      <xdr:nvSpPr>
        <xdr:cNvPr id="660" name="n_1aveValue【学校施設】&#10;有形固定資産減価償却率"/>
        <xdr:cNvSpPr txBox="1"/>
      </xdr:nvSpPr>
      <xdr:spPr>
        <a:xfrm>
          <a:off x="13742035" y="990473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635</xdr:rowOff>
    </xdr:from>
    <xdr:ext cx="403225" cy="253365"/>
    <xdr:sp macro="" textlink="">
      <xdr:nvSpPr>
        <xdr:cNvPr id="661" name="n_2aveValue【学校施設】&#10;有形固定資産減価償却率"/>
        <xdr:cNvSpPr txBox="1"/>
      </xdr:nvSpPr>
      <xdr:spPr>
        <a:xfrm>
          <a:off x="12960985" y="989520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123825</xdr:rowOff>
    </xdr:from>
    <xdr:ext cx="405130" cy="251460"/>
    <xdr:sp macro="" textlink="">
      <xdr:nvSpPr>
        <xdr:cNvPr id="662" name="n_3aveValue【学校施設】&#10;有形固定資産減価償却率"/>
        <xdr:cNvSpPr txBox="1"/>
      </xdr:nvSpPr>
      <xdr:spPr>
        <a:xfrm>
          <a:off x="12167235" y="985075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110490</xdr:rowOff>
    </xdr:from>
    <xdr:ext cx="403225" cy="253365"/>
    <xdr:sp macro="" textlink="">
      <xdr:nvSpPr>
        <xdr:cNvPr id="663" name="n_4aveValue【学校施設】&#10;有形固定資産減価償却率"/>
        <xdr:cNvSpPr txBox="1"/>
      </xdr:nvSpPr>
      <xdr:spPr>
        <a:xfrm>
          <a:off x="11354435" y="98374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62</xdr:row>
      <xdr:rowOff>85725</xdr:rowOff>
    </xdr:from>
    <xdr:ext cx="403225" cy="251460"/>
    <xdr:sp macro="" textlink="">
      <xdr:nvSpPr>
        <xdr:cNvPr id="664" name="n_1mainValue【学校施設】&#10;有形固定資産減価償却率"/>
        <xdr:cNvSpPr txBox="1"/>
      </xdr:nvSpPr>
      <xdr:spPr>
        <a:xfrm>
          <a:off x="13742035" y="1048321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62</xdr:row>
      <xdr:rowOff>57785</xdr:rowOff>
    </xdr:from>
    <xdr:ext cx="403225" cy="253365"/>
    <xdr:sp macro="" textlink="">
      <xdr:nvSpPr>
        <xdr:cNvPr id="665" name="n_2mainValue【学校施設】&#10;有形固定資産減価償却率"/>
        <xdr:cNvSpPr txBox="1"/>
      </xdr:nvSpPr>
      <xdr:spPr>
        <a:xfrm>
          <a:off x="12960985" y="104552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62</xdr:row>
      <xdr:rowOff>28575</xdr:rowOff>
    </xdr:from>
    <xdr:ext cx="405130" cy="251460"/>
    <xdr:sp macro="" textlink="">
      <xdr:nvSpPr>
        <xdr:cNvPr id="666" name="n_3mainValue【学校施設】&#10;有形固定資産減価償却率"/>
        <xdr:cNvSpPr txBox="1"/>
      </xdr:nvSpPr>
      <xdr:spPr>
        <a:xfrm>
          <a:off x="12167235" y="1042606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11430</xdr:rowOff>
    </xdr:from>
    <xdr:ext cx="403225" cy="251460"/>
    <xdr:sp macro="" textlink="">
      <xdr:nvSpPr>
        <xdr:cNvPr id="667" name="n_4mainValue【学校施設】&#10;有形固定資産減価償却率"/>
        <xdr:cNvSpPr txBox="1"/>
      </xdr:nvSpPr>
      <xdr:spPr>
        <a:xfrm>
          <a:off x="11354435" y="1040892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668" name="正方形/長方形 667"/>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669" name="正方形/長方形 668"/>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670" name="正方形/長方形 669"/>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671" name="正方形/長方形 670"/>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672" name="正方形/長方形 671"/>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673" name="正方形/長方形 672"/>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674" name="正方形/長方形 673"/>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75" name="正方形/長方形 674"/>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7980" cy="220345"/>
    <xdr:sp macro="" textlink="">
      <xdr:nvSpPr>
        <xdr:cNvPr id="676" name="テキスト ボックス 675"/>
        <xdr:cNvSpPr txBox="1"/>
      </xdr:nvSpPr>
      <xdr:spPr>
        <a:xfrm>
          <a:off x="1644015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677" name="直線コネクタ 676"/>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140335</xdr:rowOff>
    </xdr:from>
    <xdr:ext cx="465455" cy="251460"/>
    <xdr:sp macro="" textlink="">
      <xdr:nvSpPr>
        <xdr:cNvPr id="678" name="テキスト ボックス 677"/>
        <xdr:cNvSpPr txBox="1"/>
      </xdr:nvSpPr>
      <xdr:spPr>
        <a:xfrm>
          <a:off x="160489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679" name="直線コネクタ 678"/>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28575</xdr:rowOff>
    </xdr:from>
    <xdr:ext cx="465455" cy="251460"/>
    <xdr:sp macro="" textlink="">
      <xdr:nvSpPr>
        <xdr:cNvPr id="680" name="テキスト ボックス 679"/>
        <xdr:cNvSpPr txBox="1"/>
      </xdr:nvSpPr>
      <xdr:spPr>
        <a:xfrm>
          <a:off x="16048990" y="1059370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55880</xdr:rowOff>
    </xdr:from>
    <xdr:to xmlns:xdr="http://schemas.openxmlformats.org/drawingml/2006/spreadsheetDrawing">
      <xdr:col>120</xdr:col>
      <xdr:colOff>114300</xdr:colOff>
      <xdr:row>61</xdr:row>
      <xdr:rowOff>55880</xdr:rowOff>
    </xdr:to>
    <xdr:cxnSp macro="">
      <xdr:nvCxnSpPr>
        <xdr:cNvPr id="681" name="直線コネクタ 680"/>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84455</xdr:rowOff>
    </xdr:from>
    <xdr:ext cx="465455" cy="251460"/>
    <xdr:sp macro="" textlink="">
      <xdr:nvSpPr>
        <xdr:cNvPr id="682" name="テキスト ボックス 681"/>
        <xdr:cNvSpPr txBox="1"/>
      </xdr:nvSpPr>
      <xdr:spPr>
        <a:xfrm>
          <a:off x="16048990" y="1014666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111760</xdr:rowOff>
    </xdr:from>
    <xdr:to xmlns:xdr="http://schemas.openxmlformats.org/drawingml/2006/spreadsheetDrawing">
      <xdr:col>120</xdr:col>
      <xdr:colOff>114300</xdr:colOff>
      <xdr:row>58</xdr:row>
      <xdr:rowOff>111760</xdr:rowOff>
    </xdr:to>
    <xdr:cxnSp macro="">
      <xdr:nvCxnSpPr>
        <xdr:cNvPr id="683" name="直線コネクタ 682"/>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140335</xdr:rowOff>
    </xdr:from>
    <xdr:ext cx="465455" cy="251460"/>
    <xdr:sp macro="" textlink="">
      <xdr:nvSpPr>
        <xdr:cNvPr id="684" name="テキスト ボックス 683"/>
        <xdr:cNvSpPr txBox="1"/>
      </xdr:nvSpPr>
      <xdr:spPr>
        <a:xfrm>
          <a:off x="16048990" y="969962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685" name="直線コネクタ 684"/>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28575</xdr:rowOff>
    </xdr:from>
    <xdr:ext cx="465455" cy="251460"/>
    <xdr:sp macro="" textlink="">
      <xdr:nvSpPr>
        <xdr:cNvPr id="686" name="テキスト ボックス 685"/>
        <xdr:cNvSpPr txBox="1"/>
      </xdr:nvSpPr>
      <xdr:spPr>
        <a:xfrm>
          <a:off x="16048990" y="925258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687" name="直線コネクタ 686"/>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84455</xdr:rowOff>
    </xdr:from>
    <xdr:ext cx="465455" cy="251460"/>
    <xdr:sp macro="" textlink="">
      <xdr:nvSpPr>
        <xdr:cNvPr id="688" name="テキスト ボックス 687"/>
        <xdr:cNvSpPr txBox="1"/>
      </xdr:nvSpPr>
      <xdr:spPr>
        <a:xfrm>
          <a:off x="1604899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89" name="【学校施設】&#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57</xdr:row>
      <xdr:rowOff>90170</xdr:rowOff>
    </xdr:from>
    <xdr:to xmlns:xdr="http://schemas.openxmlformats.org/drawingml/2006/spreadsheetDrawing">
      <xdr:col>116</xdr:col>
      <xdr:colOff>62865</xdr:colOff>
      <xdr:row>63</xdr:row>
      <xdr:rowOff>105410</xdr:rowOff>
    </xdr:to>
    <xdr:cxnSp macro="">
      <xdr:nvCxnSpPr>
        <xdr:cNvPr id="690" name="直線コネクタ 689"/>
        <xdr:cNvCxnSpPr/>
      </xdr:nvCxnSpPr>
      <xdr:spPr>
        <a:xfrm flipV="1">
          <a:off x="19951065" y="9649460"/>
          <a:ext cx="0" cy="1021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108585</xdr:rowOff>
    </xdr:from>
    <xdr:ext cx="467995" cy="251460"/>
    <xdr:sp macro="" textlink="">
      <xdr:nvSpPr>
        <xdr:cNvPr id="691" name="【学校施設】&#10;一人当たり面積最小値テキスト"/>
        <xdr:cNvSpPr txBox="1"/>
      </xdr:nvSpPr>
      <xdr:spPr>
        <a:xfrm>
          <a:off x="19989800" y="1067371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105410</xdr:rowOff>
    </xdr:from>
    <xdr:to xmlns:xdr="http://schemas.openxmlformats.org/drawingml/2006/spreadsheetDrawing">
      <xdr:col>116</xdr:col>
      <xdr:colOff>152400</xdr:colOff>
      <xdr:row>63</xdr:row>
      <xdr:rowOff>105410</xdr:rowOff>
    </xdr:to>
    <xdr:cxnSp macro="">
      <xdr:nvCxnSpPr>
        <xdr:cNvPr id="692" name="直線コネクタ 691"/>
        <xdr:cNvCxnSpPr/>
      </xdr:nvCxnSpPr>
      <xdr:spPr>
        <a:xfrm>
          <a:off x="19881850" y="10670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56</xdr:row>
      <xdr:rowOff>38100</xdr:rowOff>
    </xdr:from>
    <xdr:ext cx="467995" cy="253365"/>
    <xdr:sp macro="" textlink="">
      <xdr:nvSpPr>
        <xdr:cNvPr id="693" name="【学校施設】&#10;一人当たり面積最大値テキスト"/>
        <xdr:cNvSpPr txBox="1"/>
      </xdr:nvSpPr>
      <xdr:spPr>
        <a:xfrm>
          <a:off x="19989800" y="942975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57</xdr:row>
      <xdr:rowOff>90170</xdr:rowOff>
    </xdr:from>
    <xdr:to xmlns:xdr="http://schemas.openxmlformats.org/drawingml/2006/spreadsheetDrawing">
      <xdr:col>116</xdr:col>
      <xdr:colOff>152400</xdr:colOff>
      <xdr:row>57</xdr:row>
      <xdr:rowOff>90170</xdr:rowOff>
    </xdr:to>
    <xdr:cxnSp macro="">
      <xdr:nvCxnSpPr>
        <xdr:cNvPr id="694" name="直線コネクタ 693"/>
        <xdr:cNvCxnSpPr/>
      </xdr:nvCxnSpPr>
      <xdr:spPr>
        <a:xfrm>
          <a:off x="19881850" y="9649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59</xdr:row>
      <xdr:rowOff>166370</xdr:rowOff>
    </xdr:from>
    <xdr:ext cx="467995" cy="253365"/>
    <xdr:sp macro="" textlink="">
      <xdr:nvSpPr>
        <xdr:cNvPr id="695" name="【学校施設】&#10;一人当たり面積平均値テキスト"/>
        <xdr:cNvSpPr txBox="1"/>
      </xdr:nvSpPr>
      <xdr:spPr>
        <a:xfrm>
          <a:off x="19989800" y="10060940"/>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144145</xdr:rowOff>
    </xdr:from>
    <xdr:to xmlns:xdr="http://schemas.openxmlformats.org/drawingml/2006/spreadsheetDrawing">
      <xdr:col>116</xdr:col>
      <xdr:colOff>114300</xdr:colOff>
      <xdr:row>61</xdr:row>
      <xdr:rowOff>75565</xdr:rowOff>
    </xdr:to>
    <xdr:sp macro="" textlink="">
      <xdr:nvSpPr>
        <xdr:cNvPr id="696" name="フローチャート: 判断 695"/>
        <xdr:cNvSpPr/>
      </xdr:nvSpPr>
      <xdr:spPr>
        <a:xfrm>
          <a:off x="19900900" y="102063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158750</xdr:rowOff>
    </xdr:from>
    <xdr:to xmlns:xdr="http://schemas.openxmlformats.org/drawingml/2006/spreadsheetDrawing">
      <xdr:col>112</xdr:col>
      <xdr:colOff>38100</xdr:colOff>
      <xdr:row>61</xdr:row>
      <xdr:rowOff>90170</xdr:rowOff>
    </xdr:to>
    <xdr:sp macro="" textlink="">
      <xdr:nvSpPr>
        <xdr:cNvPr id="697" name="フローチャート: 判断 696"/>
        <xdr:cNvSpPr/>
      </xdr:nvSpPr>
      <xdr:spPr>
        <a:xfrm>
          <a:off x="19157950" y="102209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158750</xdr:rowOff>
    </xdr:from>
    <xdr:to xmlns:xdr="http://schemas.openxmlformats.org/drawingml/2006/spreadsheetDrawing">
      <xdr:col>107</xdr:col>
      <xdr:colOff>101600</xdr:colOff>
      <xdr:row>61</xdr:row>
      <xdr:rowOff>90170</xdr:rowOff>
    </xdr:to>
    <xdr:sp macro="" textlink="">
      <xdr:nvSpPr>
        <xdr:cNvPr id="698" name="フローチャート: 判断 697"/>
        <xdr:cNvSpPr/>
      </xdr:nvSpPr>
      <xdr:spPr>
        <a:xfrm>
          <a:off x="18345150" y="102209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165735</xdr:rowOff>
    </xdr:from>
    <xdr:to xmlns:xdr="http://schemas.openxmlformats.org/drawingml/2006/spreadsheetDrawing">
      <xdr:col>102</xdr:col>
      <xdr:colOff>165100</xdr:colOff>
      <xdr:row>61</xdr:row>
      <xdr:rowOff>97155</xdr:rowOff>
    </xdr:to>
    <xdr:sp macro="" textlink="">
      <xdr:nvSpPr>
        <xdr:cNvPr id="699" name="フローチャート: 判断 698"/>
        <xdr:cNvSpPr/>
      </xdr:nvSpPr>
      <xdr:spPr>
        <a:xfrm>
          <a:off x="17551400" y="10227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23495</xdr:rowOff>
    </xdr:from>
    <xdr:to xmlns:xdr="http://schemas.openxmlformats.org/drawingml/2006/spreadsheetDrawing">
      <xdr:col>98</xdr:col>
      <xdr:colOff>38100</xdr:colOff>
      <xdr:row>61</xdr:row>
      <xdr:rowOff>123190</xdr:rowOff>
    </xdr:to>
    <xdr:sp macro="" textlink="">
      <xdr:nvSpPr>
        <xdr:cNvPr id="700" name="フローチャート: 判断 699"/>
        <xdr:cNvSpPr/>
      </xdr:nvSpPr>
      <xdr:spPr>
        <a:xfrm>
          <a:off x="16757650" y="102533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51460"/>
    <xdr:sp macro="" textlink="">
      <xdr:nvSpPr>
        <xdr:cNvPr id="701" name="テキスト ボックス 700"/>
        <xdr:cNvSpPr txBox="1"/>
      </xdr:nvSpPr>
      <xdr:spPr>
        <a:xfrm>
          <a:off x="19780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51460"/>
    <xdr:sp macro="" textlink="">
      <xdr:nvSpPr>
        <xdr:cNvPr id="702" name="テキスト ボックス 701"/>
        <xdr:cNvSpPr txBox="1"/>
      </xdr:nvSpPr>
      <xdr:spPr>
        <a:xfrm>
          <a:off x="19030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60095" cy="251460"/>
    <xdr:sp macro="" textlink="">
      <xdr:nvSpPr>
        <xdr:cNvPr id="703" name="テキスト ボックス 702"/>
        <xdr:cNvSpPr txBox="1"/>
      </xdr:nvSpPr>
      <xdr:spPr>
        <a:xfrm>
          <a:off x="18224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51460"/>
    <xdr:sp macro="" textlink="">
      <xdr:nvSpPr>
        <xdr:cNvPr id="704" name="テキスト ボックス 703"/>
        <xdr:cNvSpPr txBox="1"/>
      </xdr:nvSpPr>
      <xdr:spPr>
        <a:xfrm>
          <a:off x="174307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51460"/>
    <xdr:sp macro="" textlink="">
      <xdr:nvSpPr>
        <xdr:cNvPr id="705" name="テキスト ボックス 704"/>
        <xdr:cNvSpPr txBox="1"/>
      </xdr:nvSpPr>
      <xdr:spPr>
        <a:xfrm>
          <a:off x="166306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73025</xdr:rowOff>
    </xdr:from>
    <xdr:to xmlns:xdr="http://schemas.openxmlformats.org/drawingml/2006/spreadsheetDrawing">
      <xdr:col>116</xdr:col>
      <xdr:colOff>114300</xdr:colOff>
      <xdr:row>62</xdr:row>
      <xdr:rowOff>5080</xdr:rowOff>
    </xdr:to>
    <xdr:sp macro="" textlink="">
      <xdr:nvSpPr>
        <xdr:cNvPr id="706" name="楕円 705"/>
        <xdr:cNvSpPr/>
      </xdr:nvSpPr>
      <xdr:spPr>
        <a:xfrm>
          <a:off x="19900900" y="103028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52070</xdr:rowOff>
    </xdr:from>
    <xdr:ext cx="467995" cy="251460"/>
    <xdr:sp macro="" textlink="">
      <xdr:nvSpPr>
        <xdr:cNvPr id="707" name="【学校施設】&#10;一人当たり面積該当値テキスト"/>
        <xdr:cNvSpPr txBox="1"/>
      </xdr:nvSpPr>
      <xdr:spPr>
        <a:xfrm>
          <a:off x="19989800" y="1028192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86995</xdr:rowOff>
    </xdr:from>
    <xdr:to xmlns:xdr="http://schemas.openxmlformats.org/drawingml/2006/spreadsheetDrawing">
      <xdr:col>112</xdr:col>
      <xdr:colOff>38100</xdr:colOff>
      <xdr:row>62</xdr:row>
      <xdr:rowOff>18415</xdr:rowOff>
    </xdr:to>
    <xdr:sp macro="" textlink="">
      <xdr:nvSpPr>
        <xdr:cNvPr id="708" name="楕円 707"/>
        <xdr:cNvSpPr/>
      </xdr:nvSpPr>
      <xdr:spPr>
        <a:xfrm>
          <a:off x="19157950" y="103168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61</xdr:row>
      <xdr:rowOff>123190</xdr:rowOff>
    </xdr:from>
    <xdr:to xmlns:xdr="http://schemas.openxmlformats.org/drawingml/2006/spreadsheetDrawing">
      <xdr:col>116</xdr:col>
      <xdr:colOff>63500</xdr:colOff>
      <xdr:row>61</xdr:row>
      <xdr:rowOff>136525</xdr:rowOff>
    </xdr:to>
    <xdr:cxnSp macro="">
      <xdr:nvCxnSpPr>
        <xdr:cNvPr id="709" name="直線コネクタ 708"/>
        <xdr:cNvCxnSpPr/>
      </xdr:nvCxnSpPr>
      <xdr:spPr>
        <a:xfrm flipV="1">
          <a:off x="19202400" y="10353040"/>
          <a:ext cx="7493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101600</xdr:rowOff>
    </xdr:from>
    <xdr:to xmlns:xdr="http://schemas.openxmlformats.org/drawingml/2006/spreadsheetDrawing">
      <xdr:col>107</xdr:col>
      <xdr:colOff>101600</xdr:colOff>
      <xdr:row>62</xdr:row>
      <xdr:rowOff>33655</xdr:rowOff>
    </xdr:to>
    <xdr:sp macro="" textlink="">
      <xdr:nvSpPr>
        <xdr:cNvPr id="710" name="楕円 709"/>
        <xdr:cNvSpPr/>
      </xdr:nvSpPr>
      <xdr:spPr>
        <a:xfrm>
          <a:off x="18345150" y="103314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136525</xdr:rowOff>
    </xdr:from>
    <xdr:to xmlns:xdr="http://schemas.openxmlformats.org/drawingml/2006/spreadsheetDrawing">
      <xdr:col>111</xdr:col>
      <xdr:colOff>171450</xdr:colOff>
      <xdr:row>61</xdr:row>
      <xdr:rowOff>151130</xdr:rowOff>
    </xdr:to>
    <xdr:cxnSp macro="">
      <xdr:nvCxnSpPr>
        <xdr:cNvPr id="711" name="直線コネクタ 710"/>
        <xdr:cNvCxnSpPr/>
      </xdr:nvCxnSpPr>
      <xdr:spPr>
        <a:xfrm flipV="1">
          <a:off x="18395950" y="10366375"/>
          <a:ext cx="8064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114935</xdr:rowOff>
    </xdr:from>
    <xdr:to xmlns:xdr="http://schemas.openxmlformats.org/drawingml/2006/spreadsheetDrawing">
      <xdr:col>102</xdr:col>
      <xdr:colOff>165100</xdr:colOff>
      <xdr:row>62</xdr:row>
      <xdr:rowOff>46990</xdr:rowOff>
    </xdr:to>
    <xdr:sp macro="" textlink="">
      <xdr:nvSpPr>
        <xdr:cNvPr id="712" name="楕円 711"/>
        <xdr:cNvSpPr/>
      </xdr:nvSpPr>
      <xdr:spPr>
        <a:xfrm>
          <a:off x="17551400" y="103447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151130</xdr:rowOff>
    </xdr:from>
    <xdr:to xmlns:xdr="http://schemas.openxmlformats.org/drawingml/2006/spreadsheetDrawing">
      <xdr:col>107</xdr:col>
      <xdr:colOff>50800</xdr:colOff>
      <xdr:row>61</xdr:row>
      <xdr:rowOff>164465</xdr:rowOff>
    </xdr:to>
    <xdr:cxnSp macro="">
      <xdr:nvCxnSpPr>
        <xdr:cNvPr id="713" name="直線コネクタ 712"/>
        <xdr:cNvCxnSpPr/>
      </xdr:nvCxnSpPr>
      <xdr:spPr>
        <a:xfrm flipV="1">
          <a:off x="17602200" y="10380980"/>
          <a:ext cx="7937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129540</xdr:rowOff>
    </xdr:from>
    <xdr:to xmlns:xdr="http://schemas.openxmlformats.org/drawingml/2006/spreadsheetDrawing">
      <xdr:col>98</xdr:col>
      <xdr:colOff>38100</xdr:colOff>
      <xdr:row>62</xdr:row>
      <xdr:rowOff>61595</xdr:rowOff>
    </xdr:to>
    <xdr:sp macro="" textlink="">
      <xdr:nvSpPr>
        <xdr:cNvPr id="714" name="楕円 713"/>
        <xdr:cNvSpPr/>
      </xdr:nvSpPr>
      <xdr:spPr>
        <a:xfrm>
          <a:off x="16757650" y="103593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61</xdr:row>
      <xdr:rowOff>164465</xdr:rowOff>
    </xdr:from>
    <xdr:to xmlns:xdr="http://schemas.openxmlformats.org/drawingml/2006/spreadsheetDrawing">
      <xdr:col>102</xdr:col>
      <xdr:colOff>114300</xdr:colOff>
      <xdr:row>62</xdr:row>
      <xdr:rowOff>12065</xdr:rowOff>
    </xdr:to>
    <xdr:cxnSp macro="">
      <xdr:nvCxnSpPr>
        <xdr:cNvPr id="715" name="直線コネクタ 714"/>
        <xdr:cNvCxnSpPr/>
      </xdr:nvCxnSpPr>
      <xdr:spPr>
        <a:xfrm flipV="1">
          <a:off x="16802100" y="10394315"/>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59</xdr:row>
      <xdr:rowOff>106680</xdr:rowOff>
    </xdr:from>
    <xdr:ext cx="469900" cy="251460"/>
    <xdr:sp macro="" textlink="">
      <xdr:nvSpPr>
        <xdr:cNvPr id="716" name="n_1aveValue【学校施設】&#10;一人当たり面積"/>
        <xdr:cNvSpPr txBox="1"/>
      </xdr:nvSpPr>
      <xdr:spPr>
        <a:xfrm>
          <a:off x="18980150" y="100012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106680</xdr:rowOff>
    </xdr:from>
    <xdr:ext cx="469900" cy="251460"/>
    <xdr:sp macro="" textlink="">
      <xdr:nvSpPr>
        <xdr:cNvPr id="717" name="n_2aveValue【学校施設】&#10;一人当たり面積"/>
        <xdr:cNvSpPr txBox="1"/>
      </xdr:nvSpPr>
      <xdr:spPr>
        <a:xfrm>
          <a:off x="18180050" y="100012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113665</xdr:rowOff>
    </xdr:from>
    <xdr:ext cx="469900" cy="253365"/>
    <xdr:sp macro="" textlink="">
      <xdr:nvSpPr>
        <xdr:cNvPr id="718" name="n_3aveValue【学校施設】&#10;一人当たり面積"/>
        <xdr:cNvSpPr txBox="1"/>
      </xdr:nvSpPr>
      <xdr:spPr>
        <a:xfrm>
          <a:off x="17386300" y="100082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139065</xdr:rowOff>
    </xdr:from>
    <xdr:ext cx="469900" cy="253365"/>
    <xdr:sp macro="" textlink="">
      <xdr:nvSpPr>
        <xdr:cNvPr id="719" name="n_4aveValue【学校施設】&#10;一人当たり面積"/>
        <xdr:cNvSpPr txBox="1"/>
      </xdr:nvSpPr>
      <xdr:spPr>
        <a:xfrm>
          <a:off x="16592550" y="100336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10160</xdr:rowOff>
    </xdr:from>
    <xdr:ext cx="469900" cy="251460"/>
    <xdr:sp macro="" textlink="">
      <xdr:nvSpPr>
        <xdr:cNvPr id="720" name="n_1mainValue【学校施設】&#10;一人当たり面積"/>
        <xdr:cNvSpPr txBox="1"/>
      </xdr:nvSpPr>
      <xdr:spPr>
        <a:xfrm>
          <a:off x="18980150" y="104076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24765</xdr:rowOff>
    </xdr:from>
    <xdr:ext cx="469900" cy="253365"/>
    <xdr:sp macro="" textlink="">
      <xdr:nvSpPr>
        <xdr:cNvPr id="721" name="n_2mainValue【学校施設】&#10;一人当たり面積"/>
        <xdr:cNvSpPr txBox="1"/>
      </xdr:nvSpPr>
      <xdr:spPr>
        <a:xfrm>
          <a:off x="18180050" y="104222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38100</xdr:rowOff>
    </xdr:from>
    <xdr:ext cx="469900" cy="253365"/>
    <xdr:sp macro="" textlink="">
      <xdr:nvSpPr>
        <xdr:cNvPr id="722" name="n_3mainValue【学校施設】&#10;一人当たり面積"/>
        <xdr:cNvSpPr txBox="1"/>
      </xdr:nvSpPr>
      <xdr:spPr>
        <a:xfrm>
          <a:off x="17386300" y="104355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52705</xdr:rowOff>
    </xdr:from>
    <xdr:ext cx="469900" cy="251460"/>
    <xdr:sp macro="" textlink="">
      <xdr:nvSpPr>
        <xdr:cNvPr id="723" name="n_4mainValue【学校施設】&#10;一人当たり面積"/>
        <xdr:cNvSpPr txBox="1"/>
      </xdr:nvSpPr>
      <xdr:spPr>
        <a:xfrm>
          <a:off x="16592550" y="104501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724" name="正方形/長方形 723"/>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725" name="正方形/長方形 724"/>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726" name="正方形/長方形 725"/>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727" name="正方形/長方形 726"/>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728" name="正方形/長方形 727"/>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729" name="正方形/長方形 728"/>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730" name="正方形/長方形 729"/>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31" name="正方形/長方形 730"/>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9075"/>
    <xdr:sp macro="" textlink="">
      <xdr:nvSpPr>
        <xdr:cNvPr id="732" name="テキスト ボックス 731"/>
        <xdr:cNvSpPr txBox="1"/>
      </xdr:nvSpPr>
      <xdr:spPr>
        <a:xfrm>
          <a:off x="11169650" y="12483465"/>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171450</xdr:colOff>
      <xdr:row>88</xdr:row>
      <xdr:rowOff>149225</xdr:rowOff>
    </xdr:to>
    <xdr:cxnSp macro="">
      <xdr:nvCxnSpPr>
        <xdr:cNvPr id="733" name="直線コネクタ 732"/>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5455" cy="251460"/>
    <xdr:sp macro="" textlink="">
      <xdr:nvSpPr>
        <xdr:cNvPr id="734" name="テキスト ボックス 733"/>
        <xdr:cNvSpPr txBox="1"/>
      </xdr:nvSpPr>
      <xdr:spPr>
        <a:xfrm>
          <a:off x="1079754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165100</xdr:rowOff>
    </xdr:from>
    <xdr:to xmlns:xdr="http://schemas.openxmlformats.org/drawingml/2006/spreadsheetDrawing">
      <xdr:col>89</xdr:col>
      <xdr:colOff>171450</xdr:colOff>
      <xdr:row>86</xdr:row>
      <xdr:rowOff>165100</xdr:rowOff>
    </xdr:to>
    <xdr:cxnSp macro="">
      <xdr:nvCxnSpPr>
        <xdr:cNvPr id="735" name="直線コネクタ 734"/>
        <xdr:cNvCxnSpPr/>
      </xdr:nvCxnSpPr>
      <xdr:spPr>
        <a:xfrm>
          <a:off x="11207750" y="14585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26035</xdr:rowOff>
    </xdr:from>
    <xdr:ext cx="465455" cy="253365"/>
    <xdr:sp macro="" textlink="">
      <xdr:nvSpPr>
        <xdr:cNvPr id="736" name="テキスト ボックス 735"/>
        <xdr:cNvSpPr txBox="1"/>
      </xdr:nvSpPr>
      <xdr:spPr>
        <a:xfrm>
          <a:off x="10797540" y="1444688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171450</xdr:colOff>
      <xdr:row>85</xdr:row>
      <xdr:rowOff>13335</xdr:rowOff>
    </xdr:to>
    <xdr:cxnSp macro="">
      <xdr:nvCxnSpPr>
        <xdr:cNvPr id="737" name="直線コネクタ 736"/>
        <xdr:cNvCxnSpPr/>
      </xdr:nvCxnSpPr>
      <xdr:spPr>
        <a:xfrm>
          <a:off x="11207750" y="14266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41275</xdr:rowOff>
    </xdr:from>
    <xdr:ext cx="401320" cy="253365"/>
    <xdr:sp macro="" textlink="">
      <xdr:nvSpPr>
        <xdr:cNvPr id="738" name="テキスト ボックス 737"/>
        <xdr:cNvSpPr txBox="1"/>
      </xdr:nvSpPr>
      <xdr:spPr>
        <a:xfrm>
          <a:off x="10842625" y="1412684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29210</xdr:rowOff>
    </xdr:from>
    <xdr:to xmlns:xdr="http://schemas.openxmlformats.org/drawingml/2006/spreadsheetDrawing">
      <xdr:col>89</xdr:col>
      <xdr:colOff>171450</xdr:colOff>
      <xdr:row>83</xdr:row>
      <xdr:rowOff>29210</xdr:rowOff>
    </xdr:to>
    <xdr:cxnSp macro="">
      <xdr:nvCxnSpPr>
        <xdr:cNvPr id="739" name="直線コネクタ 738"/>
        <xdr:cNvCxnSpPr/>
      </xdr:nvCxnSpPr>
      <xdr:spPr>
        <a:xfrm>
          <a:off x="11207750" y="13947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57785</xdr:rowOff>
    </xdr:from>
    <xdr:ext cx="401320" cy="253365"/>
    <xdr:sp macro="" textlink="">
      <xdr:nvSpPr>
        <xdr:cNvPr id="740" name="テキスト ボックス 739"/>
        <xdr:cNvSpPr txBox="1"/>
      </xdr:nvSpPr>
      <xdr:spPr>
        <a:xfrm>
          <a:off x="10842625" y="1380807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45085</xdr:rowOff>
    </xdr:from>
    <xdr:to xmlns:xdr="http://schemas.openxmlformats.org/drawingml/2006/spreadsheetDrawing">
      <xdr:col>89</xdr:col>
      <xdr:colOff>171450</xdr:colOff>
      <xdr:row>81</xdr:row>
      <xdr:rowOff>45085</xdr:rowOff>
    </xdr:to>
    <xdr:cxnSp macro="">
      <xdr:nvCxnSpPr>
        <xdr:cNvPr id="741" name="直線コネクタ 740"/>
        <xdr:cNvCxnSpPr/>
      </xdr:nvCxnSpPr>
      <xdr:spPr>
        <a:xfrm>
          <a:off x="11207750" y="13627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73660</xdr:rowOff>
    </xdr:from>
    <xdr:ext cx="401320" cy="252730"/>
    <xdr:sp macro="" textlink="">
      <xdr:nvSpPr>
        <xdr:cNvPr id="742" name="テキスト ボックス 741"/>
        <xdr:cNvSpPr txBox="1"/>
      </xdr:nvSpPr>
      <xdr:spPr>
        <a:xfrm>
          <a:off x="10842625" y="13488670"/>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61595</xdr:rowOff>
    </xdr:from>
    <xdr:to xmlns:xdr="http://schemas.openxmlformats.org/drawingml/2006/spreadsheetDrawing">
      <xdr:col>89</xdr:col>
      <xdr:colOff>171450</xdr:colOff>
      <xdr:row>79</xdr:row>
      <xdr:rowOff>61595</xdr:rowOff>
    </xdr:to>
    <xdr:cxnSp macro="">
      <xdr:nvCxnSpPr>
        <xdr:cNvPr id="743" name="直線コネクタ 742"/>
        <xdr:cNvCxnSpPr/>
      </xdr:nvCxnSpPr>
      <xdr:spPr>
        <a:xfrm>
          <a:off x="11207750" y="133089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90170</xdr:rowOff>
    </xdr:from>
    <xdr:ext cx="401320" cy="251460"/>
    <xdr:sp macro="" textlink="">
      <xdr:nvSpPr>
        <xdr:cNvPr id="744" name="テキスト ボックス 743"/>
        <xdr:cNvSpPr txBox="1"/>
      </xdr:nvSpPr>
      <xdr:spPr>
        <a:xfrm>
          <a:off x="10842625" y="1316990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76835</xdr:rowOff>
    </xdr:from>
    <xdr:to xmlns:xdr="http://schemas.openxmlformats.org/drawingml/2006/spreadsheetDrawing">
      <xdr:col>89</xdr:col>
      <xdr:colOff>171450</xdr:colOff>
      <xdr:row>77</xdr:row>
      <xdr:rowOff>76835</xdr:rowOff>
    </xdr:to>
    <xdr:cxnSp macro="">
      <xdr:nvCxnSpPr>
        <xdr:cNvPr id="745" name="直線コネクタ 744"/>
        <xdr:cNvCxnSpPr/>
      </xdr:nvCxnSpPr>
      <xdr:spPr>
        <a:xfrm>
          <a:off x="11207750" y="129889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106045</xdr:rowOff>
    </xdr:from>
    <xdr:ext cx="339090" cy="251460"/>
    <xdr:sp macro="" textlink="">
      <xdr:nvSpPr>
        <xdr:cNvPr id="746" name="テキスト ボックス 745"/>
        <xdr:cNvSpPr txBox="1"/>
      </xdr:nvSpPr>
      <xdr:spPr>
        <a:xfrm>
          <a:off x="10906760" y="1285049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171450</xdr:colOff>
      <xdr:row>75</xdr:row>
      <xdr:rowOff>93345</xdr:rowOff>
    </xdr:to>
    <xdr:cxnSp macro="">
      <xdr:nvCxnSpPr>
        <xdr:cNvPr id="747" name="直線コネクタ 746"/>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48" name="【児童館】&#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158750</xdr:rowOff>
    </xdr:from>
    <xdr:to xmlns:xdr="http://schemas.openxmlformats.org/drawingml/2006/spreadsheetDrawing">
      <xdr:col>85</xdr:col>
      <xdr:colOff>126365</xdr:colOff>
      <xdr:row>86</xdr:row>
      <xdr:rowOff>165100</xdr:rowOff>
    </xdr:to>
    <xdr:cxnSp macro="">
      <xdr:nvCxnSpPr>
        <xdr:cNvPr id="749" name="直線コネクタ 748"/>
        <xdr:cNvCxnSpPr/>
      </xdr:nvCxnSpPr>
      <xdr:spPr>
        <a:xfrm flipV="1">
          <a:off x="14699615" y="13070840"/>
          <a:ext cx="0" cy="1515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7995" cy="253365"/>
    <xdr:sp macro="" textlink="">
      <xdr:nvSpPr>
        <xdr:cNvPr id="750" name="【児童館】&#10;有形固定資産減価償却率最小値テキスト"/>
        <xdr:cNvSpPr txBox="1"/>
      </xdr:nvSpPr>
      <xdr:spPr>
        <a:xfrm>
          <a:off x="14738350" y="1458976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165100</xdr:rowOff>
    </xdr:from>
    <xdr:to xmlns:xdr="http://schemas.openxmlformats.org/drawingml/2006/spreadsheetDrawing">
      <xdr:col>86</xdr:col>
      <xdr:colOff>25400</xdr:colOff>
      <xdr:row>86</xdr:row>
      <xdr:rowOff>165100</xdr:rowOff>
    </xdr:to>
    <xdr:cxnSp macro="">
      <xdr:nvCxnSpPr>
        <xdr:cNvPr id="751" name="直線コネクタ 750"/>
        <xdr:cNvCxnSpPr/>
      </xdr:nvCxnSpPr>
      <xdr:spPr>
        <a:xfrm>
          <a:off x="146113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106680</xdr:rowOff>
    </xdr:from>
    <xdr:ext cx="338455" cy="251460"/>
    <xdr:sp macro="" textlink="">
      <xdr:nvSpPr>
        <xdr:cNvPr id="752" name="【児童館】&#10;有形固定資産減価償却率最大値テキスト"/>
        <xdr:cNvSpPr txBox="1"/>
      </xdr:nvSpPr>
      <xdr:spPr>
        <a:xfrm>
          <a:off x="14738350" y="12851130"/>
          <a:ext cx="338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158750</xdr:rowOff>
    </xdr:from>
    <xdr:to xmlns:xdr="http://schemas.openxmlformats.org/drawingml/2006/spreadsheetDrawing">
      <xdr:col>86</xdr:col>
      <xdr:colOff>25400</xdr:colOff>
      <xdr:row>77</xdr:row>
      <xdr:rowOff>158750</xdr:rowOff>
    </xdr:to>
    <xdr:cxnSp macro="">
      <xdr:nvCxnSpPr>
        <xdr:cNvPr id="753" name="直線コネクタ 752"/>
        <xdr:cNvCxnSpPr/>
      </xdr:nvCxnSpPr>
      <xdr:spPr>
        <a:xfrm>
          <a:off x="14611350" y="13070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93345</xdr:rowOff>
    </xdr:from>
    <xdr:ext cx="403225" cy="253365"/>
    <xdr:sp macro="" textlink="">
      <xdr:nvSpPr>
        <xdr:cNvPr id="754" name="【児童館】&#10;有形固定資産減価償却率平均値テキスト"/>
        <xdr:cNvSpPr txBox="1"/>
      </xdr:nvSpPr>
      <xdr:spPr>
        <a:xfrm>
          <a:off x="14738350" y="1367599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71120</xdr:rowOff>
    </xdr:from>
    <xdr:to xmlns:xdr="http://schemas.openxmlformats.org/drawingml/2006/spreadsheetDrawing">
      <xdr:col>85</xdr:col>
      <xdr:colOff>171450</xdr:colOff>
      <xdr:row>83</xdr:row>
      <xdr:rowOff>2540</xdr:rowOff>
    </xdr:to>
    <xdr:sp macro="" textlink="">
      <xdr:nvSpPr>
        <xdr:cNvPr id="755" name="フローチャート: 判断 754"/>
        <xdr:cNvSpPr/>
      </xdr:nvSpPr>
      <xdr:spPr>
        <a:xfrm>
          <a:off x="14649450" y="1382141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74930</xdr:rowOff>
    </xdr:from>
    <xdr:to xmlns:xdr="http://schemas.openxmlformats.org/drawingml/2006/spreadsheetDrawing">
      <xdr:col>81</xdr:col>
      <xdr:colOff>101600</xdr:colOff>
      <xdr:row>83</xdr:row>
      <xdr:rowOff>6350</xdr:rowOff>
    </xdr:to>
    <xdr:sp macro="" textlink="">
      <xdr:nvSpPr>
        <xdr:cNvPr id="756" name="フローチャート: 判断 755"/>
        <xdr:cNvSpPr/>
      </xdr:nvSpPr>
      <xdr:spPr>
        <a:xfrm>
          <a:off x="13887450" y="138252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45085</xdr:rowOff>
    </xdr:from>
    <xdr:to xmlns:xdr="http://schemas.openxmlformats.org/drawingml/2006/spreadsheetDrawing">
      <xdr:col>76</xdr:col>
      <xdr:colOff>165100</xdr:colOff>
      <xdr:row>82</xdr:row>
      <xdr:rowOff>144780</xdr:rowOff>
    </xdr:to>
    <xdr:sp macro="" textlink="">
      <xdr:nvSpPr>
        <xdr:cNvPr id="757" name="フローチャート: 判断 756"/>
        <xdr:cNvSpPr/>
      </xdr:nvSpPr>
      <xdr:spPr>
        <a:xfrm>
          <a:off x="13093700" y="13795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6350</xdr:rowOff>
    </xdr:from>
    <xdr:to xmlns:xdr="http://schemas.openxmlformats.org/drawingml/2006/spreadsheetDrawing">
      <xdr:col>72</xdr:col>
      <xdr:colOff>38100</xdr:colOff>
      <xdr:row>82</xdr:row>
      <xdr:rowOff>106680</xdr:rowOff>
    </xdr:to>
    <xdr:sp macro="" textlink="">
      <xdr:nvSpPr>
        <xdr:cNvPr id="758" name="フローチャート: 判断 757"/>
        <xdr:cNvSpPr/>
      </xdr:nvSpPr>
      <xdr:spPr>
        <a:xfrm>
          <a:off x="12299950" y="1375664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150495</xdr:rowOff>
    </xdr:from>
    <xdr:to xmlns:xdr="http://schemas.openxmlformats.org/drawingml/2006/spreadsheetDrawing">
      <xdr:col>67</xdr:col>
      <xdr:colOff>101600</xdr:colOff>
      <xdr:row>82</xdr:row>
      <xdr:rowOff>81915</xdr:rowOff>
    </xdr:to>
    <xdr:sp macro="" textlink="">
      <xdr:nvSpPr>
        <xdr:cNvPr id="759" name="フローチャート: 判断 758"/>
        <xdr:cNvSpPr/>
      </xdr:nvSpPr>
      <xdr:spPr>
        <a:xfrm>
          <a:off x="11487150" y="13733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51460"/>
    <xdr:sp macro="" textlink="">
      <xdr:nvSpPr>
        <xdr:cNvPr id="760" name="テキスト ボックス 759"/>
        <xdr:cNvSpPr txBox="1"/>
      </xdr:nvSpPr>
      <xdr:spPr>
        <a:xfrm>
          <a:off x="145288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60095" cy="251460"/>
    <xdr:sp macro="" textlink="">
      <xdr:nvSpPr>
        <xdr:cNvPr id="761" name="テキスト ボックス 760"/>
        <xdr:cNvSpPr txBox="1"/>
      </xdr:nvSpPr>
      <xdr:spPr>
        <a:xfrm>
          <a:off x="13766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2000" cy="251460"/>
    <xdr:sp macro="" textlink="">
      <xdr:nvSpPr>
        <xdr:cNvPr id="762" name="テキスト ボックス 761"/>
        <xdr:cNvSpPr txBox="1"/>
      </xdr:nvSpPr>
      <xdr:spPr>
        <a:xfrm>
          <a:off x="12973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88</xdr:row>
      <xdr:rowOff>146685</xdr:rowOff>
    </xdr:from>
    <xdr:ext cx="762000" cy="251460"/>
    <xdr:sp macro="" textlink="">
      <xdr:nvSpPr>
        <xdr:cNvPr id="763" name="テキスト ボックス 762"/>
        <xdr:cNvSpPr txBox="1"/>
      </xdr:nvSpPr>
      <xdr:spPr>
        <a:xfrm>
          <a:off x="12172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60095" cy="251460"/>
    <xdr:sp macro="" textlink="">
      <xdr:nvSpPr>
        <xdr:cNvPr id="764" name="テキスト ボックス 763"/>
        <xdr:cNvSpPr txBox="1"/>
      </xdr:nvSpPr>
      <xdr:spPr>
        <a:xfrm>
          <a:off x="11366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99060</xdr:rowOff>
    </xdr:from>
    <xdr:to xmlns:xdr="http://schemas.openxmlformats.org/drawingml/2006/spreadsheetDrawing">
      <xdr:col>85</xdr:col>
      <xdr:colOff>171450</xdr:colOff>
      <xdr:row>85</xdr:row>
      <xdr:rowOff>31115</xdr:rowOff>
    </xdr:to>
    <xdr:sp macro="" textlink="">
      <xdr:nvSpPr>
        <xdr:cNvPr id="765" name="楕円 764"/>
        <xdr:cNvSpPr/>
      </xdr:nvSpPr>
      <xdr:spPr>
        <a:xfrm>
          <a:off x="14649450" y="1418463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78105</xdr:rowOff>
    </xdr:from>
    <xdr:ext cx="403225" cy="253365"/>
    <xdr:sp macro="" textlink="">
      <xdr:nvSpPr>
        <xdr:cNvPr id="766" name="【児童館】&#10;有形固定資産減価償却率該当値テキスト"/>
        <xdr:cNvSpPr txBox="1"/>
      </xdr:nvSpPr>
      <xdr:spPr>
        <a:xfrm>
          <a:off x="14738350" y="141636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51435</xdr:rowOff>
    </xdr:from>
    <xdr:to xmlns:xdr="http://schemas.openxmlformats.org/drawingml/2006/spreadsheetDrawing">
      <xdr:col>81</xdr:col>
      <xdr:colOff>101600</xdr:colOff>
      <xdr:row>84</xdr:row>
      <xdr:rowOff>151130</xdr:rowOff>
    </xdr:to>
    <xdr:sp macro="" textlink="">
      <xdr:nvSpPr>
        <xdr:cNvPr id="767" name="楕円 766"/>
        <xdr:cNvSpPr/>
      </xdr:nvSpPr>
      <xdr:spPr>
        <a:xfrm>
          <a:off x="13887450" y="141370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84</xdr:row>
      <xdr:rowOff>100965</xdr:rowOff>
    </xdr:from>
    <xdr:to xmlns:xdr="http://schemas.openxmlformats.org/drawingml/2006/spreadsheetDrawing">
      <xdr:col>85</xdr:col>
      <xdr:colOff>127000</xdr:colOff>
      <xdr:row>84</xdr:row>
      <xdr:rowOff>149225</xdr:rowOff>
    </xdr:to>
    <xdr:cxnSp macro="">
      <xdr:nvCxnSpPr>
        <xdr:cNvPr id="768" name="直線コネクタ 767"/>
        <xdr:cNvCxnSpPr/>
      </xdr:nvCxnSpPr>
      <xdr:spPr>
        <a:xfrm>
          <a:off x="13938250" y="14186535"/>
          <a:ext cx="762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3810</xdr:rowOff>
    </xdr:from>
    <xdr:to xmlns:xdr="http://schemas.openxmlformats.org/drawingml/2006/spreadsheetDrawing">
      <xdr:col>76</xdr:col>
      <xdr:colOff>165100</xdr:colOff>
      <xdr:row>84</xdr:row>
      <xdr:rowOff>103505</xdr:rowOff>
    </xdr:to>
    <xdr:sp macro="" textlink="">
      <xdr:nvSpPr>
        <xdr:cNvPr id="769" name="楕円 768"/>
        <xdr:cNvSpPr/>
      </xdr:nvSpPr>
      <xdr:spPr>
        <a:xfrm>
          <a:off x="13093700" y="140893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84</xdr:row>
      <xdr:rowOff>53340</xdr:rowOff>
    </xdr:from>
    <xdr:to xmlns:xdr="http://schemas.openxmlformats.org/drawingml/2006/spreadsheetDrawing">
      <xdr:col>81</xdr:col>
      <xdr:colOff>50800</xdr:colOff>
      <xdr:row>84</xdr:row>
      <xdr:rowOff>100965</xdr:rowOff>
    </xdr:to>
    <xdr:cxnSp macro="">
      <xdr:nvCxnSpPr>
        <xdr:cNvPr id="770" name="直線コネクタ 769"/>
        <xdr:cNvCxnSpPr/>
      </xdr:nvCxnSpPr>
      <xdr:spPr>
        <a:xfrm>
          <a:off x="13144500" y="14138910"/>
          <a:ext cx="7937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83</xdr:row>
      <xdr:rowOff>123825</xdr:rowOff>
    </xdr:from>
    <xdr:to xmlns:xdr="http://schemas.openxmlformats.org/drawingml/2006/spreadsheetDrawing">
      <xdr:col>72</xdr:col>
      <xdr:colOff>38100</xdr:colOff>
      <xdr:row>84</xdr:row>
      <xdr:rowOff>55245</xdr:rowOff>
    </xdr:to>
    <xdr:sp macro="" textlink="">
      <xdr:nvSpPr>
        <xdr:cNvPr id="771" name="楕円 770"/>
        <xdr:cNvSpPr/>
      </xdr:nvSpPr>
      <xdr:spPr>
        <a:xfrm>
          <a:off x="12299950" y="140417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84</xdr:row>
      <xdr:rowOff>5715</xdr:rowOff>
    </xdr:from>
    <xdr:to xmlns:xdr="http://schemas.openxmlformats.org/drawingml/2006/spreadsheetDrawing">
      <xdr:col>76</xdr:col>
      <xdr:colOff>114300</xdr:colOff>
      <xdr:row>84</xdr:row>
      <xdr:rowOff>53340</xdr:rowOff>
    </xdr:to>
    <xdr:cxnSp macro="">
      <xdr:nvCxnSpPr>
        <xdr:cNvPr id="772" name="直線コネクタ 771"/>
        <xdr:cNvCxnSpPr/>
      </xdr:nvCxnSpPr>
      <xdr:spPr>
        <a:xfrm>
          <a:off x="12344400" y="14091285"/>
          <a:ext cx="8001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83</xdr:row>
      <xdr:rowOff>74930</xdr:rowOff>
    </xdr:from>
    <xdr:to xmlns:xdr="http://schemas.openxmlformats.org/drawingml/2006/spreadsheetDrawing">
      <xdr:col>67</xdr:col>
      <xdr:colOff>101600</xdr:colOff>
      <xdr:row>84</xdr:row>
      <xdr:rowOff>6350</xdr:rowOff>
    </xdr:to>
    <xdr:sp macro="" textlink="">
      <xdr:nvSpPr>
        <xdr:cNvPr id="773" name="楕円 772"/>
        <xdr:cNvSpPr/>
      </xdr:nvSpPr>
      <xdr:spPr>
        <a:xfrm>
          <a:off x="11487150" y="139928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83</xdr:row>
      <xdr:rowOff>125095</xdr:rowOff>
    </xdr:from>
    <xdr:to xmlns:xdr="http://schemas.openxmlformats.org/drawingml/2006/spreadsheetDrawing">
      <xdr:col>71</xdr:col>
      <xdr:colOff>171450</xdr:colOff>
      <xdr:row>84</xdr:row>
      <xdr:rowOff>5715</xdr:rowOff>
    </xdr:to>
    <xdr:cxnSp macro="">
      <xdr:nvCxnSpPr>
        <xdr:cNvPr id="774" name="直線コネクタ 773"/>
        <xdr:cNvCxnSpPr/>
      </xdr:nvCxnSpPr>
      <xdr:spPr>
        <a:xfrm>
          <a:off x="11537950" y="14043025"/>
          <a:ext cx="80645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22860</xdr:rowOff>
    </xdr:from>
    <xdr:ext cx="403225" cy="253365"/>
    <xdr:sp macro="" textlink="">
      <xdr:nvSpPr>
        <xdr:cNvPr id="775" name="n_1aveValue【児童館】&#10;有形固定資産減価償却率"/>
        <xdr:cNvSpPr txBox="1"/>
      </xdr:nvSpPr>
      <xdr:spPr>
        <a:xfrm>
          <a:off x="13742035" y="136055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161290</xdr:rowOff>
    </xdr:from>
    <xdr:ext cx="403225" cy="251460"/>
    <xdr:sp macro="" textlink="">
      <xdr:nvSpPr>
        <xdr:cNvPr id="776" name="n_2aveValue【児童館】&#10;有形固定資産減価償却率"/>
        <xdr:cNvSpPr txBox="1"/>
      </xdr:nvSpPr>
      <xdr:spPr>
        <a:xfrm>
          <a:off x="12960985" y="1357630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122555</xdr:rowOff>
    </xdr:from>
    <xdr:ext cx="405130" cy="250825"/>
    <xdr:sp macro="" textlink="">
      <xdr:nvSpPr>
        <xdr:cNvPr id="777" name="n_3aveValue【児童館】&#10;有形固定資産減価償却率"/>
        <xdr:cNvSpPr txBox="1"/>
      </xdr:nvSpPr>
      <xdr:spPr>
        <a:xfrm>
          <a:off x="12167235" y="1353756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97790</xdr:rowOff>
    </xdr:from>
    <xdr:ext cx="403225" cy="253365"/>
    <xdr:sp macro="" textlink="">
      <xdr:nvSpPr>
        <xdr:cNvPr id="778" name="n_4aveValue【児童館】&#10;有形固定資産減価償却率"/>
        <xdr:cNvSpPr txBox="1"/>
      </xdr:nvSpPr>
      <xdr:spPr>
        <a:xfrm>
          <a:off x="11354435" y="1351280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84</xdr:row>
      <xdr:rowOff>142240</xdr:rowOff>
    </xdr:from>
    <xdr:ext cx="403225" cy="251460"/>
    <xdr:sp macro="" textlink="">
      <xdr:nvSpPr>
        <xdr:cNvPr id="779" name="n_1mainValue【児童館】&#10;有形固定資産減価償却率"/>
        <xdr:cNvSpPr txBox="1"/>
      </xdr:nvSpPr>
      <xdr:spPr>
        <a:xfrm>
          <a:off x="13742035" y="142278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94615</xdr:rowOff>
    </xdr:from>
    <xdr:ext cx="403225" cy="253365"/>
    <xdr:sp macro="" textlink="">
      <xdr:nvSpPr>
        <xdr:cNvPr id="780" name="n_2mainValue【児童館】&#10;有形固定資産減価償却率"/>
        <xdr:cNvSpPr txBox="1"/>
      </xdr:nvSpPr>
      <xdr:spPr>
        <a:xfrm>
          <a:off x="12960985" y="1418018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84</xdr:row>
      <xdr:rowOff>46990</xdr:rowOff>
    </xdr:from>
    <xdr:ext cx="405130" cy="251460"/>
    <xdr:sp macro="" textlink="">
      <xdr:nvSpPr>
        <xdr:cNvPr id="781" name="n_3mainValue【児童館】&#10;有形固定資産減価償却率"/>
        <xdr:cNvSpPr txBox="1"/>
      </xdr:nvSpPr>
      <xdr:spPr>
        <a:xfrm>
          <a:off x="12167235" y="1413256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165735</xdr:rowOff>
    </xdr:from>
    <xdr:ext cx="403225" cy="251460"/>
    <xdr:sp macro="" textlink="">
      <xdr:nvSpPr>
        <xdr:cNvPr id="782" name="n_4mainValue【児童館】&#10;有形固定資産減価償却率"/>
        <xdr:cNvSpPr txBox="1"/>
      </xdr:nvSpPr>
      <xdr:spPr>
        <a:xfrm>
          <a:off x="11354435" y="140836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783" name="正方形/長方形 782"/>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784" name="正方形/長方形 783"/>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785" name="正方形/長方形 784"/>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786" name="正方形/長方形 785"/>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787" name="正方形/長方形 786"/>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788" name="正方形/長方形 787"/>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789" name="正方形/長方形 788"/>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790" name="正方形/長方形 789"/>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7980" cy="219075"/>
    <xdr:sp macro="" textlink="">
      <xdr:nvSpPr>
        <xdr:cNvPr id="791" name="テキスト ボックス 790"/>
        <xdr:cNvSpPr txBox="1"/>
      </xdr:nvSpPr>
      <xdr:spPr>
        <a:xfrm>
          <a:off x="1644015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792" name="直線コネクタ 791"/>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37465</xdr:rowOff>
    </xdr:from>
    <xdr:to xmlns:xdr="http://schemas.openxmlformats.org/drawingml/2006/spreadsheetDrawing">
      <xdr:col>120</xdr:col>
      <xdr:colOff>114300</xdr:colOff>
      <xdr:row>86</xdr:row>
      <xdr:rowOff>37465</xdr:rowOff>
    </xdr:to>
    <xdr:cxnSp macro="">
      <xdr:nvCxnSpPr>
        <xdr:cNvPr id="793" name="直線コネクタ 792"/>
        <xdr:cNvCxnSpPr/>
      </xdr:nvCxnSpPr>
      <xdr:spPr>
        <a:xfrm>
          <a:off x="164592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66040</xdr:rowOff>
    </xdr:from>
    <xdr:ext cx="465455" cy="251460"/>
    <xdr:sp macro="" textlink="">
      <xdr:nvSpPr>
        <xdr:cNvPr id="794" name="テキスト ボックス 793"/>
        <xdr:cNvSpPr txBox="1"/>
      </xdr:nvSpPr>
      <xdr:spPr>
        <a:xfrm>
          <a:off x="16048990" y="1431925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93345</xdr:rowOff>
    </xdr:from>
    <xdr:to xmlns:xdr="http://schemas.openxmlformats.org/drawingml/2006/spreadsheetDrawing">
      <xdr:col>120</xdr:col>
      <xdr:colOff>114300</xdr:colOff>
      <xdr:row>83</xdr:row>
      <xdr:rowOff>93345</xdr:rowOff>
    </xdr:to>
    <xdr:cxnSp macro="">
      <xdr:nvCxnSpPr>
        <xdr:cNvPr id="795" name="直線コネクタ 794"/>
        <xdr:cNvCxnSpPr/>
      </xdr:nvCxnSpPr>
      <xdr:spPr>
        <a:xfrm>
          <a:off x="164592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121920</xdr:rowOff>
    </xdr:from>
    <xdr:ext cx="465455" cy="251460"/>
    <xdr:sp macro="" textlink="">
      <xdr:nvSpPr>
        <xdr:cNvPr id="796" name="テキスト ボックス 795"/>
        <xdr:cNvSpPr txBox="1"/>
      </xdr:nvSpPr>
      <xdr:spPr>
        <a:xfrm>
          <a:off x="16048990" y="1387221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149225</xdr:rowOff>
    </xdr:from>
    <xdr:to xmlns:xdr="http://schemas.openxmlformats.org/drawingml/2006/spreadsheetDrawing">
      <xdr:col>120</xdr:col>
      <xdr:colOff>114300</xdr:colOff>
      <xdr:row>80</xdr:row>
      <xdr:rowOff>149225</xdr:rowOff>
    </xdr:to>
    <xdr:cxnSp macro="">
      <xdr:nvCxnSpPr>
        <xdr:cNvPr id="797" name="直線コネクタ 796"/>
        <xdr:cNvCxnSpPr/>
      </xdr:nvCxnSpPr>
      <xdr:spPr>
        <a:xfrm>
          <a:off x="164592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5455" cy="251460"/>
    <xdr:sp macro="" textlink="">
      <xdr:nvSpPr>
        <xdr:cNvPr id="798" name="テキスト ボックス 797"/>
        <xdr:cNvSpPr txBox="1"/>
      </xdr:nvSpPr>
      <xdr:spPr>
        <a:xfrm>
          <a:off x="16048990" y="1342517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37465</xdr:rowOff>
    </xdr:from>
    <xdr:to xmlns:xdr="http://schemas.openxmlformats.org/drawingml/2006/spreadsheetDrawing">
      <xdr:col>120</xdr:col>
      <xdr:colOff>114300</xdr:colOff>
      <xdr:row>78</xdr:row>
      <xdr:rowOff>37465</xdr:rowOff>
    </xdr:to>
    <xdr:cxnSp macro="">
      <xdr:nvCxnSpPr>
        <xdr:cNvPr id="799" name="直線コネクタ 798"/>
        <xdr:cNvCxnSpPr/>
      </xdr:nvCxnSpPr>
      <xdr:spPr>
        <a:xfrm>
          <a:off x="164592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66040</xdr:rowOff>
    </xdr:from>
    <xdr:ext cx="465455" cy="251460"/>
    <xdr:sp macro="" textlink="">
      <xdr:nvSpPr>
        <xdr:cNvPr id="800" name="テキスト ボックス 799"/>
        <xdr:cNvSpPr txBox="1"/>
      </xdr:nvSpPr>
      <xdr:spPr>
        <a:xfrm>
          <a:off x="16048990" y="1297813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801" name="直線コネクタ 800"/>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121920</xdr:rowOff>
    </xdr:from>
    <xdr:ext cx="465455" cy="251460"/>
    <xdr:sp macro="" textlink="">
      <xdr:nvSpPr>
        <xdr:cNvPr id="802" name="テキスト ボックス 801"/>
        <xdr:cNvSpPr txBox="1"/>
      </xdr:nvSpPr>
      <xdr:spPr>
        <a:xfrm>
          <a:off x="1604899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803" name="【児童館】&#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79</xdr:row>
      <xdr:rowOff>43815</xdr:rowOff>
    </xdr:from>
    <xdr:to xmlns:xdr="http://schemas.openxmlformats.org/drawingml/2006/spreadsheetDrawing">
      <xdr:col>116</xdr:col>
      <xdr:colOff>62865</xdr:colOff>
      <xdr:row>86</xdr:row>
      <xdr:rowOff>15240</xdr:rowOff>
    </xdr:to>
    <xdr:cxnSp macro="">
      <xdr:nvCxnSpPr>
        <xdr:cNvPr id="804" name="直線コネクタ 803"/>
        <xdr:cNvCxnSpPr/>
      </xdr:nvCxnSpPr>
      <xdr:spPr>
        <a:xfrm flipV="1">
          <a:off x="19951065" y="13291185"/>
          <a:ext cx="0" cy="1144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18415</xdr:rowOff>
    </xdr:from>
    <xdr:ext cx="467995" cy="252095"/>
    <xdr:sp macro="" textlink="">
      <xdr:nvSpPr>
        <xdr:cNvPr id="805" name="【児童館】&#10;一人当たり面積最小値テキスト"/>
        <xdr:cNvSpPr txBox="1"/>
      </xdr:nvSpPr>
      <xdr:spPr>
        <a:xfrm>
          <a:off x="19989800" y="14439265"/>
          <a:ext cx="467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15240</xdr:rowOff>
    </xdr:from>
    <xdr:to xmlns:xdr="http://schemas.openxmlformats.org/drawingml/2006/spreadsheetDrawing">
      <xdr:col>116</xdr:col>
      <xdr:colOff>152400</xdr:colOff>
      <xdr:row>86</xdr:row>
      <xdr:rowOff>15240</xdr:rowOff>
    </xdr:to>
    <xdr:cxnSp macro="">
      <xdr:nvCxnSpPr>
        <xdr:cNvPr id="806" name="直線コネクタ 805"/>
        <xdr:cNvCxnSpPr/>
      </xdr:nvCxnSpPr>
      <xdr:spPr>
        <a:xfrm>
          <a:off x="19881850" y="14436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160020</xdr:rowOff>
    </xdr:from>
    <xdr:ext cx="467995" cy="251460"/>
    <xdr:sp macro="" textlink="">
      <xdr:nvSpPr>
        <xdr:cNvPr id="807" name="【児童館】&#10;一人当たり面積最大値テキスト"/>
        <xdr:cNvSpPr txBox="1"/>
      </xdr:nvSpPr>
      <xdr:spPr>
        <a:xfrm>
          <a:off x="19989800" y="1307211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43815</xdr:rowOff>
    </xdr:from>
    <xdr:to xmlns:xdr="http://schemas.openxmlformats.org/drawingml/2006/spreadsheetDrawing">
      <xdr:col>116</xdr:col>
      <xdr:colOff>152400</xdr:colOff>
      <xdr:row>79</xdr:row>
      <xdr:rowOff>43815</xdr:rowOff>
    </xdr:to>
    <xdr:cxnSp macro="">
      <xdr:nvCxnSpPr>
        <xdr:cNvPr id="808" name="直線コネクタ 807"/>
        <xdr:cNvCxnSpPr/>
      </xdr:nvCxnSpPr>
      <xdr:spPr>
        <a:xfrm>
          <a:off x="19881850" y="13291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12700</xdr:rowOff>
    </xdr:from>
    <xdr:ext cx="467995" cy="251460"/>
    <xdr:sp macro="" textlink="">
      <xdr:nvSpPr>
        <xdr:cNvPr id="809" name="【児童館】&#10;一人当たり面積平均値テキスト"/>
        <xdr:cNvSpPr txBox="1"/>
      </xdr:nvSpPr>
      <xdr:spPr>
        <a:xfrm>
          <a:off x="19989800" y="14098270"/>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157480</xdr:rowOff>
    </xdr:from>
    <xdr:to xmlns:xdr="http://schemas.openxmlformats.org/drawingml/2006/spreadsheetDrawing">
      <xdr:col>116</xdr:col>
      <xdr:colOff>114300</xdr:colOff>
      <xdr:row>85</xdr:row>
      <xdr:rowOff>89535</xdr:rowOff>
    </xdr:to>
    <xdr:sp macro="" textlink="">
      <xdr:nvSpPr>
        <xdr:cNvPr id="810" name="フローチャート: 判断 809"/>
        <xdr:cNvSpPr/>
      </xdr:nvSpPr>
      <xdr:spPr>
        <a:xfrm>
          <a:off x="19900900" y="142430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166370</xdr:rowOff>
    </xdr:from>
    <xdr:to xmlns:xdr="http://schemas.openxmlformats.org/drawingml/2006/spreadsheetDrawing">
      <xdr:col>112</xdr:col>
      <xdr:colOff>38100</xdr:colOff>
      <xdr:row>85</xdr:row>
      <xdr:rowOff>97790</xdr:rowOff>
    </xdr:to>
    <xdr:sp macro="" textlink="">
      <xdr:nvSpPr>
        <xdr:cNvPr id="811" name="フローチャート: 判断 810"/>
        <xdr:cNvSpPr/>
      </xdr:nvSpPr>
      <xdr:spPr>
        <a:xfrm>
          <a:off x="19157950" y="142519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166370</xdr:rowOff>
    </xdr:from>
    <xdr:to xmlns:xdr="http://schemas.openxmlformats.org/drawingml/2006/spreadsheetDrawing">
      <xdr:col>107</xdr:col>
      <xdr:colOff>101600</xdr:colOff>
      <xdr:row>85</xdr:row>
      <xdr:rowOff>97790</xdr:rowOff>
    </xdr:to>
    <xdr:sp macro="" textlink="">
      <xdr:nvSpPr>
        <xdr:cNvPr id="812" name="フローチャート: 判断 811"/>
        <xdr:cNvSpPr/>
      </xdr:nvSpPr>
      <xdr:spPr>
        <a:xfrm>
          <a:off x="18345150" y="14251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166370</xdr:rowOff>
    </xdr:from>
    <xdr:to xmlns:xdr="http://schemas.openxmlformats.org/drawingml/2006/spreadsheetDrawing">
      <xdr:col>102</xdr:col>
      <xdr:colOff>165100</xdr:colOff>
      <xdr:row>85</xdr:row>
      <xdr:rowOff>97790</xdr:rowOff>
    </xdr:to>
    <xdr:sp macro="" textlink="">
      <xdr:nvSpPr>
        <xdr:cNvPr id="813" name="フローチャート: 判断 812"/>
        <xdr:cNvSpPr/>
      </xdr:nvSpPr>
      <xdr:spPr>
        <a:xfrm>
          <a:off x="17551400" y="14251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157480</xdr:rowOff>
    </xdr:from>
    <xdr:to xmlns:xdr="http://schemas.openxmlformats.org/drawingml/2006/spreadsheetDrawing">
      <xdr:col>98</xdr:col>
      <xdr:colOff>38100</xdr:colOff>
      <xdr:row>85</xdr:row>
      <xdr:rowOff>89535</xdr:rowOff>
    </xdr:to>
    <xdr:sp macro="" textlink="">
      <xdr:nvSpPr>
        <xdr:cNvPr id="814" name="フローチャート: 判断 813"/>
        <xdr:cNvSpPr/>
      </xdr:nvSpPr>
      <xdr:spPr>
        <a:xfrm>
          <a:off x="16757650" y="142430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51460"/>
    <xdr:sp macro="" textlink="">
      <xdr:nvSpPr>
        <xdr:cNvPr id="815" name="テキスト ボックス 814"/>
        <xdr:cNvSpPr txBox="1"/>
      </xdr:nvSpPr>
      <xdr:spPr>
        <a:xfrm>
          <a:off x="19780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88</xdr:row>
      <xdr:rowOff>146685</xdr:rowOff>
    </xdr:from>
    <xdr:ext cx="762000" cy="251460"/>
    <xdr:sp macro="" textlink="">
      <xdr:nvSpPr>
        <xdr:cNvPr id="816" name="テキスト ボックス 815"/>
        <xdr:cNvSpPr txBox="1"/>
      </xdr:nvSpPr>
      <xdr:spPr>
        <a:xfrm>
          <a:off x="19030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60095" cy="251460"/>
    <xdr:sp macro="" textlink="">
      <xdr:nvSpPr>
        <xdr:cNvPr id="817" name="テキスト ボックス 816"/>
        <xdr:cNvSpPr txBox="1"/>
      </xdr:nvSpPr>
      <xdr:spPr>
        <a:xfrm>
          <a:off x="18224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2000" cy="251460"/>
    <xdr:sp macro="" textlink="">
      <xdr:nvSpPr>
        <xdr:cNvPr id="818" name="テキスト ボックス 817"/>
        <xdr:cNvSpPr txBox="1"/>
      </xdr:nvSpPr>
      <xdr:spPr>
        <a:xfrm>
          <a:off x="174307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88</xdr:row>
      <xdr:rowOff>146685</xdr:rowOff>
    </xdr:from>
    <xdr:ext cx="762000" cy="251460"/>
    <xdr:sp macro="" textlink="">
      <xdr:nvSpPr>
        <xdr:cNvPr id="819" name="テキスト ボックス 818"/>
        <xdr:cNvSpPr txBox="1"/>
      </xdr:nvSpPr>
      <xdr:spPr>
        <a:xfrm>
          <a:off x="166306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132715</xdr:rowOff>
    </xdr:from>
    <xdr:to xmlns:xdr="http://schemas.openxmlformats.org/drawingml/2006/spreadsheetDrawing">
      <xdr:col>116</xdr:col>
      <xdr:colOff>114300</xdr:colOff>
      <xdr:row>86</xdr:row>
      <xdr:rowOff>64135</xdr:rowOff>
    </xdr:to>
    <xdr:sp macro="" textlink="">
      <xdr:nvSpPr>
        <xdr:cNvPr id="820" name="楕円 819"/>
        <xdr:cNvSpPr/>
      </xdr:nvSpPr>
      <xdr:spPr>
        <a:xfrm>
          <a:off x="19900900" y="14385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50165</xdr:rowOff>
    </xdr:from>
    <xdr:ext cx="467995" cy="251460"/>
    <xdr:sp macro="" textlink="">
      <xdr:nvSpPr>
        <xdr:cNvPr id="821" name="【児童館】&#10;一人当たり面積該当値テキスト"/>
        <xdr:cNvSpPr txBox="1"/>
      </xdr:nvSpPr>
      <xdr:spPr>
        <a:xfrm>
          <a:off x="19989800" y="1430337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132715</xdr:rowOff>
    </xdr:from>
    <xdr:to xmlns:xdr="http://schemas.openxmlformats.org/drawingml/2006/spreadsheetDrawing">
      <xdr:col>112</xdr:col>
      <xdr:colOff>38100</xdr:colOff>
      <xdr:row>86</xdr:row>
      <xdr:rowOff>64135</xdr:rowOff>
    </xdr:to>
    <xdr:sp macro="" textlink="">
      <xdr:nvSpPr>
        <xdr:cNvPr id="822" name="楕円 821"/>
        <xdr:cNvSpPr/>
      </xdr:nvSpPr>
      <xdr:spPr>
        <a:xfrm>
          <a:off x="19157950" y="143859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86</xdr:row>
      <xdr:rowOff>15240</xdr:rowOff>
    </xdr:from>
    <xdr:to xmlns:xdr="http://schemas.openxmlformats.org/drawingml/2006/spreadsheetDrawing">
      <xdr:col>116</xdr:col>
      <xdr:colOff>63500</xdr:colOff>
      <xdr:row>86</xdr:row>
      <xdr:rowOff>15240</xdr:rowOff>
    </xdr:to>
    <xdr:cxnSp macro="">
      <xdr:nvCxnSpPr>
        <xdr:cNvPr id="823" name="直線コネクタ 822"/>
        <xdr:cNvCxnSpPr/>
      </xdr:nvCxnSpPr>
      <xdr:spPr>
        <a:xfrm>
          <a:off x="19202400" y="1443609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132715</xdr:rowOff>
    </xdr:from>
    <xdr:to xmlns:xdr="http://schemas.openxmlformats.org/drawingml/2006/spreadsheetDrawing">
      <xdr:col>107</xdr:col>
      <xdr:colOff>101600</xdr:colOff>
      <xdr:row>86</xdr:row>
      <xdr:rowOff>64135</xdr:rowOff>
    </xdr:to>
    <xdr:sp macro="" textlink="">
      <xdr:nvSpPr>
        <xdr:cNvPr id="824" name="楕円 823"/>
        <xdr:cNvSpPr/>
      </xdr:nvSpPr>
      <xdr:spPr>
        <a:xfrm>
          <a:off x="18345150" y="14385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15240</xdr:rowOff>
    </xdr:from>
    <xdr:to xmlns:xdr="http://schemas.openxmlformats.org/drawingml/2006/spreadsheetDrawing">
      <xdr:col>111</xdr:col>
      <xdr:colOff>171450</xdr:colOff>
      <xdr:row>86</xdr:row>
      <xdr:rowOff>15240</xdr:rowOff>
    </xdr:to>
    <xdr:cxnSp macro="">
      <xdr:nvCxnSpPr>
        <xdr:cNvPr id="825" name="直線コネクタ 824"/>
        <xdr:cNvCxnSpPr/>
      </xdr:nvCxnSpPr>
      <xdr:spPr>
        <a:xfrm>
          <a:off x="18395950" y="144360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128905</xdr:rowOff>
    </xdr:from>
    <xdr:to xmlns:xdr="http://schemas.openxmlformats.org/drawingml/2006/spreadsheetDrawing">
      <xdr:col>102</xdr:col>
      <xdr:colOff>165100</xdr:colOff>
      <xdr:row>86</xdr:row>
      <xdr:rowOff>60325</xdr:rowOff>
    </xdr:to>
    <xdr:sp macro="" textlink="">
      <xdr:nvSpPr>
        <xdr:cNvPr id="826" name="楕円 825"/>
        <xdr:cNvSpPr/>
      </xdr:nvSpPr>
      <xdr:spPr>
        <a:xfrm>
          <a:off x="17551400" y="14382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10795</xdr:rowOff>
    </xdr:from>
    <xdr:to xmlns:xdr="http://schemas.openxmlformats.org/drawingml/2006/spreadsheetDrawing">
      <xdr:col>107</xdr:col>
      <xdr:colOff>50800</xdr:colOff>
      <xdr:row>86</xdr:row>
      <xdr:rowOff>15240</xdr:rowOff>
    </xdr:to>
    <xdr:cxnSp macro="">
      <xdr:nvCxnSpPr>
        <xdr:cNvPr id="827" name="直線コネクタ 826"/>
        <xdr:cNvCxnSpPr/>
      </xdr:nvCxnSpPr>
      <xdr:spPr>
        <a:xfrm>
          <a:off x="17602200" y="1443164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128905</xdr:rowOff>
    </xdr:from>
    <xdr:to xmlns:xdr="http://schemas.openxmlformats.org/drawingml/2006/spreadsheetDrawing">
      <xdr:col>98</xdr:col>
      <xdr:colOff>38100</xdr:colOff>
      <xdr:row>86</xdr:row>
      <xdr:rowOff>60325</xdr:rowOff>
    </xdr:to>
    <xdr:sp macro="" textlink="">
      <xdr:nvSpPr>
        <xdr:cNvPr id="828" name="楕円 827"/>
        <xdr:cNvSpPr/>
      </xdr:nvSpPr>
      <xdr:spPr>
        <a:xfrm>
          <a:off x="16757650" y="143821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86</xdr:row>
      <xdr:rowOff>10795</xdr:rowOff>
    </xdr:from>
    <xdr:to xmlns:xdr="http://schemas.openxmlformats.org/drawingml/2006/spreadsheetDrawing">
      <xdr:col>102</xdr:col>
      <xdr:colOff>114300</xdr:colOff>
      <xdr:row>86</xdr:row>
      <xdr:rowOff>10795</xdr:rowOff>
    </xdr:to>
    <xdr:cxnSp macro="">
      <xdr:nvCxnSpPr>
        <xdr:cNvPr id="829" name="直線コネクタ 828"/>
        <xdr:cNvCxnSpPr/>
      </xdr:nvCxnSpPr>
      <xdr:spPr>
        <a:xfrm>
          <a:off x="16802100" y="1443164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114300</xdr:rowOff>
    </xdr:from>
    <xdr:ext cx="469900" cy="253365"/>
    <xdr:sp macro="" textlink="">
      <xdr:nvSpPr>
        <xdr:cNvPr id="830" name="n_1aveValue【児童館】&#10;一人当たり面積"/>
        <xdr:cNvSpPr txBox="1"/>
      </xdr:nvSpPr>
      <xdr:spPr>
        <a:xfrm>
          <a:off x="18980150" y="140322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114300</xdr:rowOff>
    </xdr:from>
    <xdr:ext cx="469900" cy="253365"/>
    <xdr:sp macro="" textlink="">
      <xdr:nvSpPr>
        <xdr:cNvPr id="831" name="n_2aveValue【児童館】&#10;一人当たり面積"/>
        <xdr:cNvSpPr txBox="1"/>
      </xdr:nvSpPr>
      <xdr:spPr>
        <a:xfrm>
          <a:off x="18180050" y="140322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114300</xdr:rowOff>
    </xdr:from>
    <xdr:ext cx="469900" cy="253365"/>
    <xdr:sp macro="" textlink="">
      <xdr:nvSpPr>
        <xdr:cNvPr id="832" name="n_3aveValue【児童館】&#10;一人当たり面積"/>
        <xdr:cNvSpPr txBox="1"/>
      </xdr:nvSpPr>
      <xdr:spPr>
        <a:xfrm>
          <a:off x="17386300" y="140322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106045</xdr:rowOff>
    </xdr:from>
    <xdr:ext cx="469900" cy="251460"/>
    <xdr:sp macro="" textlink="">
      <xdr:nvSpPr>
        <xdr:cNvPr id="833" name="n_4aveValue【児童館】&#10;一人当たり面積"/>
        <xdr:cNvSpPr txBox="1"/>
      </xdr:nvSpPr>
      <xdr:spPr>
        <a:xfrm>
          <a:off x="16592550" y="1402397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55880</xdr:rowOff>
    </xdr:from>
    <xdr:ext cx="469900" cy="253365"/>
    <xdr:sp macro="" textlink="">
      <xdr:nvSpPr>
        <xdr:cNvPr id="834" name="n_1mainValue【児童館】&#10;一人当たり面積"/>
        <xdr:cNvSpPr txBox="1"/>
      </xdr:nvSpPr>
      <xdr:spPr>
        <a:xfrm>
          <a:off x="18980150" y="144767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55880</xdr:rowOff>
    </xdr:from>
    <xdr:ext cx="469900" cy="253365"/>
    <xdr:sp macro="" textlink="">
      <xdr:nvSpPr>
        <xdr:cNvPr id="835" name="n_2mainValue【児童館】&#10;一人当たり面積"/>
        <xdr:cNvSpPr txBox="1"/>
      </xdr:nvSpPr>
      <xdr:spPr>
        <a:xfrm>
          <a:off x="18180050" y="144767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51435</xdr:rowOff>
    </xdr:from>
    <xdr:ext cx="469900" cy="251460"/>
    <xdr:sp macro="" textlink="">
      <xdr:nvSpPr>
        <xdr:cNvPr id="836" name="n_3mainValue【児童館】&#10;一人当たり面積"/>
        <xdr:cNvSpPr txBox="1"/>
      </xdr:nvSpPr>
      <xdr:spPr>
        <a:xfrm>
          <a:off x="17386300" y="144722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51435</xdr:rowOff>
    </xdr:from>
    <xdr:ext cx="469900" cy="251460"/>
    <xdr:sp macro="" textlink="">
      <xdr:nvSpPr>
        <xdr:cNvPr id="837" name="n_4mainValue【児童館】&#10;一人当たり面積"/>
        <xdr:cNvSpPr txBox="1"/>
      </xdr:nvSpPr>
      <xdr:spPr>
        <a:xfrm>
          <a:off x="16592550" y="144722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8" name="正方形/長方形 837"/>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9" name="正方形/長方形 838"/>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0" name="正方形/長方形 839"/>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1" name="正方形/長方形 840"/>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2" name="正方形/長方形 841"/>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3" name="正方形/長方形 842"/>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4" name="正方形/長方形 843"/>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5" name="正方形/長方形 844"/>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846" name="テキスト ボックス 845"/>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847" name="直線コネクタ 846"/>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848" name="テキスト ボックス 847"/>
        <xdr:cNvSpPr txBox="1"/>
      </xdr:nvSpPr>
      <xdr:spPr>
        <a:xfrm>
          <a:off x="1079754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171450</xdr:colOff>
      <xdr:row>108</xdr:row>
      <xdr:rowOff>152400</xdr:rowOff>
    </xdr:to>
    <xdr:cxnSp macro="">
      <xdr:nvCxnSpPr>
        <xdr:cNvPr id="849" name="直線コネクタ 848"/>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5455" cy="259080"/>
    <xdr:sp macro="" textlink="">
      <xdr:nvSpPr>
        <xdr:cNvPr id="850" name="テキスト ボックス 849"/>
        <xdr:cNvSpPr txBox="1"/>
      </xdr:nvSpPr>
      <xdr:spPr>
        <a:xfrm>
          <a:off x="1079754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171450</xdr:colOff>
      <xdr:row>106</xdr:row>
      <xdr:rowOff>114300</xdr:rowOff>
    </xdr:to>
    <xdr:cxnSp macro="">
      <xdr:nvCxnSpPr>
        <xdr:cNvPr id="851" name="直線コネクタ 850"/>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1320" cy="257175"/>
    <xdr:sp macro="" textlink="">
      <xdr:nvSpPr>
        <xdr:cNvPr id="852" name="テキスト ボックス 851"/>
        <xdr:cNvSpPr txBox="1"/>
      </xdr:nvSpPr>
      <xdr:spPr>
        <a:xfrm>
          <a:off x="10842625" y="178028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171450</xdr:colOff>
      <xdr:row>104</xdr:row>
      <xdr:rowOff>76200</xdr:rowOff>
    </xdr:to>
    <xdr:cxnSp macro="">
      <xdr:nvCxnSpPr>
        <xdr:cNvPr id="853" name="直線コネクタ 852"/>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1320" cy="259080"/>
    <xdr:sp macro="" textlink="">
      <xdr:nvSpPr>
        <xdr:cNvPr id="854" name="テキスト ボックス 853"/>
        <xdr:cNvSpPr txBox="1"/>
      </xdr:nvSpPr>
      <xdr:spPr>
        <a:xfrm>
          <a:off x="10842625" y="17421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171450</xdr:colOff>
      <xdr:row>102</xdr:row>
      <xdr:rowOff>38100</xdr:rowOff>
    </xdr:to>
    <xdr:cxnSp macro="">
      <xdr:nvCxnSpPr>
        <xdr:cNvPr id="855" name="直線コネクタ 854"/>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1320" cy="259080"/>
    <xdr:sp macro="" textlink="">
      <xdr:nvSpPr>
        <xdr:cNvPr id="856" name="テキスト ボックス 855"/>
        <xdr:cNvSpPr txBox="1"/>
      </xdr:nvSpPr>
      <xdr:spPr>
        <a:xfrm>
          <a:off x="10842625" y="17040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171450</xdr:colOff>
      <xdr:row>100</xdr:row>
      <xdr:rowOff>0</xdr:rowOff>
    </xdr:to>
    <xdr:cxnSp macro="">
      <xdr:nvCxnSpPr>
        <xdr:cNvPr id="857" name="直線コネクタ 856"/>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1320" cy="257175"/>
    <xdr:sp macro="" textlink="">
      <xdr:nvSpPr>
        <xdr:cNvPr id="858" name="テキスト ボックス 857"/>
        <xdr:cNvSpPr txBox="1"/>
      </xdr:nvSpPr>
      <xdr:spPr>
        <a:xfrm>
          <a:off x="10842625" y="166598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859" name="直線コネクタ 858"/>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9090" cy="259080"/>
    <xdr:sp macro="" textlink="">
      <xdr:nvSpPr>
        <xdr:cNvPr id="860" name="テキスト ボックス 859"/>
        <xdr:cNvSpPr txBox="1"/>
      </xdr:nvSpPr>
      <xdr:spPr>
        <a:xfrm>
          <a:off x="10906760"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1" name="【公民館】&#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55245</xdr:rowOff>
    </xdr:from>
    <xdr:to xmlns:xdr="http://schemas.openxmlformats.org/drawingml/2006/spreadsheetDrawing">
      <xdr:col>85</xdr:col>
      <xdr:colOff>126365</xdr:colOff>
      <xdr:row>108</xdr:row>
      <xdr:rowOff>152400</xdr:rowOff>
    </xdr:to>
    <xdr:cxnSp macro="">
      <xdr:nvCxnSpPr>
        <xdr:cNvPr id="862" name="直線コネクタ 861"/>
        <xdr:cNvCxnSpPr/>
      </xdr:nvCxnSpPr>
      <xdr:spPr>
        <a:xfrm flipV="1">
          <a:off x="14699615" y="16857345"/>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7995" cy="257175"/>
    <xdr:sp macro="" textlink="">
      <xdr:nvSpPr>
        <xdr:cNvPr id="863" name="【公民館】&#10;有形固定資産減価償却率最小値テキスト"/>
        <xdr:cNvSpPr txBox="1"/>
      </xdr:nvSpPr>
      <xdr:spPr>
        <a:xfrm>
          <a:off x="14738350" y="183299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864" name="直線コネクタ 863"/>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1905</xdr:rowOff>
    </xdr:from>
    <xdr:ext cx="403225" cy="259080"/>
    <xdr:sp macro="" textlink="">
      <xdr:nvSpPr>
        <xdr:cNvPr id="865" name="【公民館】&#10;有形固定資産減価償却率最大値テキスト"/>
        <xdr:cNvSpPr txBox="1"/>
      </xdr:nvSpPr>
      <xdr:spPr>
        <a:xfrm>
          <a:off x="14738350" y="166325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55245</xdr:rowOff>
    </xdr:from>
    <xdr:to xmlns:xdr="http://schemas.openxmlformats.org/drawingml/2006/spreadsheetDrawing">
      <xdr:col>86</xdr:col>
      <xdr:colOff>25400</xdr:colOff>
      <xdr:row>100</xdr:row>
      <xdr:rowOff>55245</xdr:rowOff>
    </xdr:to>
    <xdr:cxnSp macro="">
      <xdr:nvCxnSpPr>
        <xdr:cNvPr id="866" name="直線コネクタ 865"/>
        <xdr:cNvCxnSpPr/>
      </xdr:nvCxnSpPr>
      <xdr:spPr>
        <a:xfrm>
          <a:off x="14611350" y="16857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105</xdr:row>
      <xdr:rowOff>64770</xdr:rowOff>
    </xdr:from>
    <xdr:ext cx="403225" cy="257175"/>
    <xdr:sp macro="" textlink="">
      <xdr:nvSpPr>
        <xdr:cNvPr id="867" name="【公民館】&#10;有形固定資産減価償却率平均値テキスト"/>
        <xdr:cNvSpPr txBox="1"/>
      </xdr:nvSpPr>
      <xdr:spPr>
        <a:xfrm>
          <a:off x="14738350" y="17724120"/>
          <a:ext cx="40322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86360</xdr:rowOff>
    </xdr:from>
    <xdr:to xmlns:xdr="http://schemas.openxmlformats.org/drawingml/2006/spreadsheetDrawing">
      <xdr:col>85</xdr:col>
      <xdr:colOff>171450</xdr:colOff>
      <xdr:row>106</xdr:row>
      <xdr:rowOff>16510</xdr:rowOff>
    </xdr:to>
    <xdr:sp macro="" textlink="">
      <xdr:nvSpPr>
        <xdr:cNvPr id="868" name="フローチャート: 判断 867"/>
        <xdr:cNvSpPr/>
      </xdr:nvSpPr>
      <xdr:spPr>
        <a:xfrm>
          <a:off x="14649450" y="177457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80645</xdr:rowOff>
    </xdr:from>
    <xdr:to xmlns:xdr="http://schemas.openxmlformats.org/drawingml/2006/spreadsheetDrawing">
      <xdr:col>81</xdr:col>
      <xdr:colOff>101600</xdr:colOff>
      <xdr:row>106</xdr:row>
      <xdr:rowOff>10795</xdr:rowOff>
    </xdr:to>
    <xdr:sp macro="" textlink="">
      <xdr:nvSpPr>
        <xdr:cNvPr id="869" name="フローチャート: 判断 868"/>
        <xdr:cNvSpPr/>
      </xdr:nvSpPr>
      <xdr:spPr>
        <a:xfrm>
          <a:off x="13887450" y="1773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38735</xdr:rowOff>
    </xdr:from>
    <xdr:to xmlns:xdr="http://schemas.openxmlformats.org/drawingml/2006/spreadsheetDrawing">
      <xdr:col>76</xdr:col>
      <xdr:colOff>165100</xdr:colOff>
      <xdr:row>105</xdr:row>
      <xdr:rowOff>140335</xdr:rowOff>
    </xdr:to>
    <xdr:sp macro="" textlink="">
      <xdr:nvSpPr>
        <xdr:cNvPr id="870" name="フローチャート: 判断 869"/>
        <xdr:cNvSpPr/>
      </xdr:nvSpPr>
      <xdr:spPr>
        <a:xfrm>
          <a:off x="13093700" y="1769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27305</xdr:rowOff>
    </xdr:from>
    <xdr:to xmlns:xdr="http://schemas.openxmlformats.org/drawingml/2006/spreadsheetDrawing">
      <xdr:col>72</xdr:col>
      <xdr:colOff>38100</xdr:colOff>
      <xdr:row>105</xdr:row>
      <xdr:rowOff>128905</xdr:rowOff>
    </xdr:to>
    <xdr:sp macro="" textlink="">
      <xdr:nvSpPr>
        <xdr:cNvPr id="871" name="フローチャート: 判断 870"/>
        <xdr:cNvSpPr/>
      </xdr:nvSpPr>
      <xdr:spPr>
        <a:xfrm>
          <a:off x="12299950" y="176866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153035</xdr:rowOff>
    </xdr:from>
    <xdr:to xmlns:xdr="http://schemas.openxmlformats.org/drawingml/2006/spreadsheetDrawing">
      <xdr:col>67</xdr:col>
      <xdr:colOff>101600</xdr:colOff>
      <xdr:row>105</xdr:row>
      <xdr:rowOff>83185</xdr:rowOff>
    </xdr:to>
    <xdr:sp macro="" textlink="">
      <xdr:nvSpPr>
        <xdr:cNvPr id="872" name="フローチャート: 判断 871"/>
        <xdr:cNvSpPr/>
      </xdr:nvSpPr>
      <xdr:spPr>
        <a:xfrm>
          <a:off x="11487150" y="1764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3" name="テキスト ボックス 872"/>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095" cy="259080"/>
    <xdr:sp macro="" textlink="">
      <xdr:nvSpPr>
        <xdr:cNvPr id="874" name="テキスト ボックス 873"/>
        <xdr:cNvSpPr txBox="1"/>
      </xdr:nvSpPr>
      <xdr:spPr>
        <a:xfrm>
          <a:off x="13766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5" name="テキスト ボックス 874"/>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876" name="テキスト ボックス 875"/>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095" cy="259080"/>
    <xdr:sp macro="" textlink="">
      <xdr:nvSpPr>
        <xdr:cNvPr id="877" name="テキスト ボックス 876"/>
        <xdr:cNvSpPr txBox="1"/>
      </xdr:nvSpPr>
      <xdr:spPr>
        <a:xfrm>
          <a:off x="11366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145415</xdr:rowOff>
    </xdr:from>
    <xdr:to xmlns:xdr="http://schemas.openxmlformats.org/drawingml/2006/spreadsheetDrawing">
      <xdr:col>85</xdr:col>
      <xdr:colOff>171450</xdr:colOff>
      <xdr:row>105</xdr:row>
      <xdr:rowOff>75565</xdr:rowOff>
    </xdr:to>
    <xdr:sp macro="" textlink="">
      <xdr:nvSpPr>
        <xdr:cNvPr id="878" name="楕円 877"/>
        <xdr:cNvSpPr/>
      </xdr:nvSpPr>
      <xdr:spPr>
        <a:xfrm>
          <a:off x="14649450" y="1763331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168275</xdr:rowOff>
    </xdr:from>
    <xdr:ext cx="403225" cy="257175"/>
    <xdr:sp macro="" textlink="">
      <xdr:nvSpPr>
        <xdr:cNvPr id="879" name="【公民館】&#10;有形固定資産減価償却率該当値テキスト"/>
        <xdr:cNvSpPr txBox="1"/>
      </xdr:nvSpPr>
      <xdr:spPr>
        <a:xfrm>
          <a:off x="14738350" y="174847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122555</xdr:rowOff>
    </xdr:from>
    <xdr:to xmlns:xdr="http://schemas.openxmlformats.org/drawingml/2006/spreadsheetDrawing">
      <xdr:col>81</xdr:col>
      <xdr:colOff>101600</xdr:colOff>
      <xdr:row>107</xdr:row>
      <xdr:rowOff>52705</xdr:rowOff>
    </xdr:to>
    <xdr:sp macro="" textlink="">
      <xdr:nvSpPr>
        <xdr:cNvPr id="880" name="楕円 879"/>
        <xdr:cNvSpPr/>
      </xdr:nvSpPr>
      <xdr:spPr>
        <a:xfrm>
          <a:off x="13887450" y="179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24765</xdr:rowOff>
    </xdr:from>
    <xdr:to xmlns:xdr="http://schemas.openxmlformats.org/drawingml/2006/spreadsheetDrawing">
      <xdr:col>85</xdr:col>
      <xdr:colOff>127000</xdr:colOff>
      <xdr:row>107</xdr:row>
      <xdr:rowOff>1905</xdr:rowOff>
    </xdr:to>
    <xdr:cxnSp macro="">
      <xdr:nvCxnSpPr>
        <xdr:cNvPr id="881" name="直線コネクタ 880"/>
        <xdr:cNvCxnSpPr/>
      </xdr:nvCxnSpPr>
      <xdr:spPr>
        <a:xfrm flipV="1">
          <a:off x="13938250" y="17684115"/>
          <a:ext cx="762000" cy="320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90170</xdr:rowOff>
    </xdr:from>
    <xdr:to xmlns:xdr="http://schemas.openxmlformats.org/drawingml/2006/spreadsheetDrawing">
      <xdr:col>76</xdr:col>
      <xdr:colOff>165100</xdr:colOff>
      <xdr:row>107</xdr:row>
      <xdr:rowOff>20320</xdr:rowOff>
    </xdr:to>
    <xdr:sp macro="" textlink="">
      <xdr:nvSpPr>
        <xdr:cNvPr id="882" name="楕円 881"/>
        <xdr:cNvSpPr/>
      </xdr:nvSpPr>
      <xdr:spPr>
        <a:xfrm>
          <a:off x="13093700" y="179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140970</xdr:rowOff>
    </xdr:from>
    <xdr:to xmlns:xdr="http://schemas.openxmlformats.org/drawingml/2006/spreadsheetDrawing">
      <xdr:col>81</xdr:col>
      <xdr:colOff>50800</xdr:colOff>
      <xdr:row>107</xdr:row>
      <xdr:rowOff>1905</xdr:rowOff>
    </xdr:to>
    <xdr:cxnSp macro="">
      <xdr:nvCxnSpPr>
        <xdr:cNvPr id="883" name="直線コネクタ 882"/>
        <xdr:cNvCxnSpPr/>
      </xdr:nvCxnSpPr>
      <xdr:spPr>
        <a:xfrm>
          <a:off x="13144500" y="17971770"/>
          <a:ext cx="7937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59690</xdr:rowOff>
    </xdr:from>
    <xdr:to xmlns:xdr="http://schemas.openxmlformats.org/drawingml/2006/spreadsheetDrawing">
      <xdr:col>72</xdr:col>
      <xdr:colOff>38100</xdr:colOff>
      <xdr:row>106</xdr:row>
      <xdr:rowOff>161290</xdr:rowOff>
    </xdr:to>
    <xdr:sp macro="" textlink="">
      <xdr:nvSpPr>
        <xdr:cNvPr id="884" name="楕円 883"/>
        <xdr:cNvSpPr/>
      </xdr:nvSpPr>
      <xdr:spPr>
        <a:xfrm>
          <a:off x="12299950" y="178904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106</xdr:row>
      <xdr:rowOff>110490</xdr:rowOff>
    </xdr:from>
    <xdr:to xmlns:xdr="http://schemas.openxmlformats.org/drawingml/2006/spreadsheetDrawing">
      <xdr:col>76</xdr:col>
      <xdr:colOff>114300</xdr:colOff>
      <xdr:row>106</xdr:row>
      <xdr:rowOff>140970</xdr:rowOff>
    </xdr:to>
    <xdr:cxnSp macro="">
      <xdr:nvCxnSpPr>
        <xdr:cNvPr id="885" name="直線コネクタ 884"/>
        <xdr:cNvCxnSpPr/>
      </xdr:nvCxnSpPr>
      <xdr:spPr>
        <a:xfrm>
          <a:off x="12344400" y="17941290"/>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103505</xdr:rowOff>
    </xdr:from>
    <xdr:to xmlns:xdr="http://schemas.openxmlformats.org/drawingml/2006/spreadsheetDrawing">
      <xdr:col>67</xdr:col>
      <xdr:colOff>101600</xdr:colOff>
      <xdr:row>107</xdr:row>
      <xdr:rowOff>33655</xdr:rowOff>
    </xdr:to>
    <xdr:sp macro="" textlink="">
      <xdr:nvSpPr>
        <xdr:cNvPr id="886" name="楕円 885"/>
        <xdr:cNvSpPr/>
      </xdr:nvSpPr>
      <xdr:spPr>
        <a:xfrm>
          <a:off x="11487150" y="17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110490</xdr:rowOff>
    </xdr:from>
    <xdr:to xmlns:xdr="http://schemas.openxmlformats.org/drawingml/2006/spreadsheetDrawing">
      <xdr:col>71</xdr:col>
      <xdr:colOff>171450</xdr:colOff>
      <xdr:row>106</xdr:row>
      <xdr:rowOff>154940</xdr:rowOff>
    </xdr:to>
    <xdr:cxnSp macro="">
      <xdr:nvCxnSpPr>
        <xdr:cNvPr id="887" name="直線コネクタ 886"/>
        <xdr:cNvCxnSpPr/>
      </xdr:nvCxnSpPr>
      <xdr:spPr>
        <a:xfrm flipV="1">
          <a:off x="11537950" y="17941290"/>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27305</xdr:rowOff>
    </xdr:from>
    <xdr:ext cx="403225" cy="259080"/>
    <xdr:sp macro="" textlink="">
      <xdr:nvSpPr>
        <xdr:cNvPr id="888" name="n_1aveValue【公民館】&#10;有形固定資産減価償却率"/>
        <xdr:cNvSpPr txBox="1"/>
      </xdr:nvSpPr>
      <xdr:spPr>
        <a:xfrm>
          <a:off x="13742035" y="175152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156845</xdr:rowOff>
    </xdr:from>
    <xdr:ext cx="403225" cy="257175"/>
    <xdr:sp macro="" textlink="">
      <xdr:nvSpPr>
        <xdr:cNvPr id="889" name="n_2aveValue【公民館】&#10;有形固定資産減価償却率"/>
        <xdr:cNvSpPr txBox="1"/>
      </xdr:nvSpPr>
      <xdr:spPr>
        <a:xfrm>
          <a:off x="12960985" y="1747329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145415</xdr:rowOff>
    </xdr:from>
    <xdr:ext cx="405130" cy="257175"/>
    <xdr:sp macro="" textlink="">
      <xdr:nvSpPr>
        <xdr:cNvPr id="890" name="n_3aveValue【公民館】&#10;有形固定資産減価償却率"/>
        <xdr:cNvSpPr txBox="1"/>
      </xdr:nvSpPr>
      <xdr:spPr>
        <a:xfrm>
          <a:off x="12167235" y="1746186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99695</xdr:rowOff>
    </xdr:from>
    <xdr:ext cx="403225" cy="257175"/>
    <xdr:sp macro="" textlink="">
      <xdr:nvSpPr>
        <xdr:cNvPr id="891" name="n_4aveValue【公民館】&#10;有形固定資産減価償却率"/>
        <xdr:cNvSpPr txBox="1"/>
      </xdr:nvSpPr>
      <xdr:spPr>
        <a:xfrm>
          <a:off x="11354435" y="174161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43815</xdr:rowOff>
    </xdr:from>
    <xdr:ext cx="403225" cy="257175"/>
    <xdr:sp macro="" textlink="">
      <xdr:nvSpPr>
        <xdr:cNvPr id="892" name="n_1mainValue【公民館】&#10;有形固定資産減価償却率"/>
        <xdr:cNvSpPr txBox="1"/>
      </xdr:nvSpPr>
      <xdr:spPr>
        <a:xfrm>
          <a:off x="13742035" y="180460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11430</xdr:rowOff>
    </xdr:from>
    <xdr:ext cx="403225" cy="259080"/>
    <xdr:sp macro="" textlink="">
      <xdr:nvSpPr>
        <xdr:cNvPr id="893" name="n_2mainValue【公民館】&#10;有形固定資産減価償却率"/>
        <xdr:cNvSpPr txBox="1"/>
      </xdr:nvSpPr>
      <xdr:spPr>
        <a:xfrm>
          <a:off x="12960985" y="180136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152400</xdr:rowOff>
    </xdr:from>
    <xdr:ext cx="405130" cy="259080"/>
    <xdr:sp macro="" textlink="">
      <xdr:nvSpPr>
        <xdr:cNvPr id="894" name="n_3mainValue【公民館】&#10;有形固定資産減価償却率"/>
        <xdr:cNvSpPr txBox="1"/>
      </xdr:nvSpPr>
      <xdr:spPr>
        <a:xfrm>
          <a:off x="12167235" y="179832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24765</xdr:rowOff>
    </xdr:from>
    <xdr:ext cx="403225" cy="259080"/>
    <xdr:sp macro="" textlink="">
      <xdr:nvSpPr>
        <xdr:cNvPr id="895" name="n_4mainValue【公民館】&#10;有形固定資産減価償却率"/>
        <xdr:cNvSpPr txBox="1"/>
      </xdr:nvSpPr>
      <xdr:spPr>
        <a:xfrm>
          <a:off x="11354435" y="180270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6" name="正方形/長方形 895"/>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7" name="正方形/長方形 896"/>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8" name="正方形/長方形 897"/>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9" name="正方形/長方形 898"/>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0" name="正方形/長方形 899"/>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1" name="正方形/長方形 900"/>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2" name="正方形/長方形 901"/>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3" name="正方形/長方形 902"/>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904" name="テキスト ボックス 903"/>
        <xdr:cNvSpPr txBox="1"/>
      </xdr:nvSpPr>
      <xdr:spPr>
        <a:xfrm>
          <a:off x="1644015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5" name="直線コネクタ 904"/>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906" name="直線コネクタ 905"/>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5455" cy="259080"/>
    <xdr:sp macro="" textlink="">
      <xdr:nvSpPr>
        <xdr:cNvPr id="907" name="テキスト ボックス 906"/>
        <xdr:cNvSpPr txBox="1"/>
      </xdr:nvSpPr>
      <xdr:spPr>
        <a:xfrm>
          <a:off x="16048990" y="181076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908" name="直線コネクタ 907"/>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5455" cy="259080"/>
    <xdr:sp macro="" textlink="">
      <xdr:nvSpPr>
        <xdr:cNvPr id="909" name="テキスト ボックス 908"/>
        <xdr:cNvSpPr txBox="1"/>
      </xdr:nvSpPr>
      <xdr:spPr>
        <a:xfrm>
          <a:off x="16048990" y="176504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910" name="直線コネクタ 909"/>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5455" cy="259080"/>
    <xdr:sp macro="" textlink="">
      <xdr:nvSpPr>
        <xdr:cNvPr id="911" name="テキスト ボックス 910"/>
        <xdr:cNvSpPr txBox="1"/>
      </xdr:nvSpPr>
      <xdr:spPr>
        <a:xfrm>
          <a:off x="16048990" y="17193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912" name="直線コネクタ 911"/>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5455" cy="259080"/>
    <xdr:sp macro="" textlink="">
      <xdr:nvSpPr>
        <xdr:cNvPr id="913" name="テキスト ボックス 912"/>
        <xdr:cNvSpPr txBox="1"/>
      </xdr:nvSpPr>
      <xdr:spPr>
        <a:xfrm>
          <a:off x="16048990" y="167360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4" name="直線コネクタ 913"/>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915" name="テキスト ボックス 914"/>
        <xdr:cNvSpPr txBox="1"/>
      </xdr:nvSpPr>
      <xdr:spPr>
        <a:xfrm>
          <a:off x="1604899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6" name="【公民館】&#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130810</xdr:rowOff>
    </xdr:from>
    <xdr:to xmlns:xdr="http://schemas.openxmlformats.org/drawingml/2006/spreadsheetDrawing">
      <xdr:col>116</xdr:col>
      <xdr:colOff>62865</xdr:colOff>
      <xdr:row>108</xdr:row>
      <xdr:rowOff>33020</xdr:rowOff>
    </xdr:to>
    <xdr:cxnSp macro="">
      <xdr:nvCxnSpPr>
        <xdr:cNvPr id="917" name="直線コネクタ 916"/>
        <xdr:cNvCxnSpPr/>
      </xdr:nvCxnSpPr>
      <xdr:spPr>
        <a:xfrm flipV="1">
          <a:off x="19951065" y="1676146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36830</xdr:rowOff>
    </xdr:from>
    <xdr:ext cx="467995" cy="259080"/>
    <xdr:sp macro="" textlink="">
      <xdr:nvSpPr>
        <xdr:cNvPr id="918" name="【公民館】&#10;一人当たり面積最小値テキスト"/>
        <xdr:cNvSpPr txBox="1"/>
      </xdr:nvSpPr>
      <xdr:spPr>
        <a:xfrm>
          <a:off x="19989800" y="182105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33020</xdr:rowOff>
    </xdr:from>
    <xdr:to xmlns:xdr="http://schemas.openxmlformats.org/drawingml/2006/spreadsheetDrawing">
      <xdr:col>116</xdr:col>
      <xdr:colOff>152400</xdr:colOff>
      <xdr:row>108</xdr:row>
      <xdr:rowOff>33020</xdr:rowOff>
    </xdr:to>
    <xdr:cxnSp macro="">
      <xdr:nvCxnSpPr>
        <xdr:cNvPr id="919" name="直線コネクタ 918"/>
        <xdr:cNvCxnSpPr/>
      </xdr:nvCxnSpPr>
      <xdr:spPr>
        <a:xfrm>
          <a:off x="19881850" y="18206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77470</xdr:rowOff>
    </xdr:from>
    <xdr:ext cx="467995" cy="257175"/>
    <xdr:sp macro="" textlink="">
      <xdr:nvSpPr>
        <xdr:cNvPr id="920" name="【公民館】&#10;一人当たり面積最大値テキスト"/>
        <xdr:cNvSpPr txBox="1"/>
      </xdr:nvSpPr>
      <xdr:spPr>
        <a:xfrm>
          <a:off x="19989800" y="165366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130810</xdr:rowOff>
    </xdr:from>
    <xdr:to xmlns:xdr="http://schemas.openxmlformats.org/drawingml/2006/spreadsheetDrawing">
      <xdr:col>116</xdr:col>
      <xdr:colOff>152400</xdr:colOff>
      <xdr:row>99</xdr:row>
      <xdr:rowOff>130810</xdr:rowOff>
    </xdr:to>
    <xdr:cxnSp macro="">
      <xdr:nvCxnSpPr>
        <xdr:cNvPr id="921" name="直線コネクタ 920"/>
        <xdr:cNvCxnSpPr/>
      </xdr:nvCxnSpPr>
      <xdr:spPr>
        <a:xfrm>
          <a:off x="19881850" y="16761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146685</xdr:rowOff>
    </xdr:from>
    <xdr:ext cx="467995" cy="257175"/>
    <xdr:sp macro="" textlink="">
      <xdr:nvSpPr>
        <xdr:cNvPr id="922" name="【公民館】&#10;一人当たり面積平均値テキスト"/>
        <xdr:cNvSpPr txBox="1"/>
      </xdr:nvSpPr>
      <xdr:spPr>
        <a:xfrm>
          <a:off x="19989800" y="17634585"/>
          <a:ext cx="4679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123825</xdr:rowOff>
    </xdr:from>
    <xdr:to xmlns:xdr="http://schemas.openxmlformats.org/drawingml/2006/spreadsheetDrawing">
      <xdr:col>116</xdr:col>
      <xdr:colOff>114300</xdr:colOff>
      <xdr:row>106</xdr:row>
      <xdr:rowOff>53975</xdr:rowOff>
    </xdr:to>
    <xdr:sp macro="" textlink="">
      <xdr:nvSpPr>
        <xdr:cNvPr id="923" name="フローチャート: 判断 922"/>
        <xdr:cNvSpPr/>
      </xdr:nvSpPr>
      <xdr:spPr>
        <a:xfrm>
          <a:off x="19900900" y="1778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125730</xdr:rowOff>
    </xdr:from>
    <xdr:to xmlns:xdr="http://schemas.openxmlformats.org/drawingml/2006/spreadsheetDrawing">
      <xdr:col>112</xdr:col>
      <xdr:colOff>38100</xdr:colOff>
      <xdr:row>106</xdr:row>
      <xdr:rowOff>55880</xdr:rowOff>
    </xdr:to>
    <xdr:sp macro="" textlink="">
      <xdr:nvSpPr>
        <xdr:cNvPr id="924" name="フローチャート: 判断 923"/>
        <xdr:cNvSpPr/>
      </xdr:nvSpPr>
      <xdr:spPr>
        <a:xfrm>
          <a:off x="19157950" y="17785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116840</xdr:rowOff>
    </xdr:from>
    <xdr:to xmlns:xdr="http://schemas.openxmlformats.org/drawingml/2006/spreadsheetDrawing">
      <xdr:col>107</xdr:col>
      <xdr:colOff>101600</xdr:colOff>
      <xdr:row>106</xdr:row>
      <xdr:rowOff>46990</xdr:rowOff>
    </xdr:to>
    <xdr:sp macro="" textlink="">
      <xdr:nvSpPr>
        <xdr:cNvPr id="925" name="フローチャート: 判断 924"/>
        <xdr:cNvSpPr/>
      </xdr:nvSpPr>
      <xdr:spPr>
        <a:xfrm>
          <a:off x="18345150" y="1777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125730</xdr:rowOff>
    </xdr:from>
    <xdr:to xmlns:xdr="http://schemas.openxmlformats.org/drawingml/2006/spreadsheetDrawing">
      <xdr:col>102</xdr:col>
      <xdr:colOff>165100</xdr:colOff>
      <xdr:row>106</xdr:row>
      <xdr:rowOff>55880</xdr:rowOff>
    </xdr:to>
    <xdr:sp macro="" textlink="">
      <xdr:nvSpPr>
        <xdr:cNvPr id="926" name="フローチャート: 判断 925"/>
        <xdr:cNvSpPr/>
      </xdr:nvSpPr>
      <xdr:spPr>
        <a:xfrm>
          <a:off x="17551400" y="1778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132715</xdr:rowOff>
    </xdr:from>
    <xdr:to xmlns:xdr="http://schemas.openxmlformats.org/drawingml/2006/spreadsheetDrawing">
      <xdr:col>98</xdr:col>
      <xdr:colOff>38100</xdr:colOff>
      <xdr:row>106</xdr:row>
      <xdr:rowOff>63500</xdr:rowOff>
    </xdr:to>
    <xdr:sp macro="" textlink="">
      <xdr:nvSpPr>
        <xdr:cNvPr id="927" name="フローチャート: 判断 926"/>
        <xdr:cNvSpPr/>
      </xdr:nvSpPr>
      <xdr:spPr>
        <a:xfrm>
          <a:off x="16757650" y="1779206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28" name="テキスト ボックス 927"/>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929" name="テキスト ボックス 928"/>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095" cy="259080"/>
    <xdr:sp macro="" textlink="">
      <xdr:nvSpPr>
        <xdr:cNvPr id="930" name="テキスト ボックス 929"/>
        <xdr:cNvSpPr txBox="1"/>
      </xdr:nvSpPr>
      <xdr:spPr>
        <a:xfrm>
          <a:off x="18224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1" name="テキスト ボックス 930"/>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932" name="テキスト ボックス 931"/>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158115</xdr:rowOff>
    </xdr:from>
    <xdr:to xmlns:xdr="http://schemas.openxmlformats.org/drawingml/2006/spreadsheetDrawing">
      <xdr:col>116</xdr:col>
      <xdr:colOff>114300</xdr:colOff>
      <xdr:row>106</xdr:row>
      <xdr:rowOff>88265</xdr:rowOff>
    </xdr:to>
    <xdr:sp macro="" textlink="">
      <xdr:nvSpPr>
        <xdr:cNvPr id="933" name="楕円 932"/>
        <xdr:cNvSpPr/>
      </xdr:nvSpPr>
      <xdr:spPr>
        <a:xfrm>
          <a:off x="19900900" y="1781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136525</xdr:rowOff>
    </xdr:from>
    <xdr:ext cx="467995" cy="258445"/>
    <xdr:sp macro="" textlink="">
      <xdr:nvSpPr>
        <xdr:cNvPr id="934" name="【公民館】&#10;一人当たり面積該当値テキスト"/>
        <xdr:cNvSpPr txBox="1"/>
      </xdr:nvSpPr>
      <xdr:spPr>
        <a:xfrm>
          <a:off x="19989800" y="1779587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165100</xdr:rowOff>
    </xdr:from>
    <xdr:to xmlns:xdr="http://schemas.openxmlformats.org/drawingml/2006/spreadsheetDrawing">
      <xdr:col>112</xdr:col>
      <xdr:colOff>38100</xdr:colOff>
      <xdr:row>106</xdr:row>
      <xdr:rowOff>95250</xdr:rowOff>
    </xdr:to>
    <xdr:sp macro="" textlink="">
      <xdr:nvSpPr>
        <xdr:cNvPr id="935" name="楕円 934"/>
        <xdr:cNvSpPr/>
      </xdr:nvSpPr>
      <xdr:spPr>
        <a:xfrm>
          <a:off x="19157950" y="17824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106</xdr:row>
      <xdr:rowOff>37465</xdr:rowOff>
    </xdr:from>
    <xdr:to xmlns:xdr="http://schemas.openxmlformats.org/drawingml/2006/spreadsheetDrawing">
      <xdr:col>116</xdr:col>
      <xdr:colOff>63500</xdr:colOff>
      <xdr:row>106</xdr:row>
      <xdr:rowOff>44450</xdr:rowOff>
    </xdr:to>
    <xdr:cxnSp macro="">
      <xdr:nvCxnSpPr>
        <xdr:cNvPr id="936" name="直線コネクタ 935"/>
        <xdr:cNvCxnSpPr/>
      </xdr:nvCxnSpPr>
      <xdr:spPr>
        <a:xfrm flipV="1">
          <a:off x="19202400" y="17868265"/>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169545</xdr:rowOff>
    </xdr:from>
    <xdr:to xmlns:xdr="http://schemas.openxmlformats.org/drawingml/2006/spreadsheetDrawing">
      <xdr:col>107</xdr:col>
      <xdr:colOff>101600</xdr:colOff>
      <xdr:row>106</xdr:row>
      <xdr:rowOff>99695</xdr:rowOff>
    </xdr:to>
    <xdr:sp macro="" textlink="">
      <xdr:nvSpPr>
        <xdr:cNvPr id="937" name="楕円 936"/>
        <xdr:cNvSpPr/>
      </xdr:nvSpPr>
      <xdr:spPr>
        <a:xfrm>
          <a:off x="18345150" y="1782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44450</xdr:rowOff>
    </xdr:from>
    <xdr:to xmlns:xdr="http://schemas.openxmlformats.org/drawingml/2006/spreadsheetDrawing">
      <xdr:col>111</xdr:col>
      <xdr:colOff>171450</xdr:colOff>
      <xdr:row>106</xdr:row>
      <xdr:rowOff>48895</xdr:rowOff>
    </xdr:to>
    <xdr:cxnSp macro="">
      <xdr:nvCxnSpPr>
        <xdr:cNvPr id="938" name="直線コネクタ 937"/>
        <xdr:cNvCxnSpPr/>
      </xdr:nvCxnSpPr>
      <xdr:spPr>
        <a:xfrm flipV="1">
          <a:off x="18395950" y="1787525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169545</xdr:rowOff>
    </xdr:from>
    <xdr:to xmlns:xdr="http://schemas.openxmlformats.org/drawingml/2006/spreadsheetDrawing">
      <xdr:col>102</xdr:col>
      <xdr:colOff>165100</xdr:colOff>
      <xdr:row>106</xdr:row>
      <xdr:rowOff>99695</xdr:rowOff>
    </xdr:to>
    <xdr:sp macro="" textlink="">
      <xdr:nvSpPr>
        <xdr:cNvPr id="939" name="楕円 938"/>
        <xdr:cNvSpPr/>
      </xdr:nvSpPr>
      <xdr:spPr>
        <a:xfrm>
          <a:off x="17551400" y="1782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48895</xdr:rowOff>
    </xdr:from>
    <xdr:to xmlns:xdr="http://schemas.openxmlformats.org/drawingml/2006/spreadsheetDrawing">
      <xdr:col>107</xdr:col>
      <xdr:colOff>50800</xdr:colOff>
      <xdr:row>106</xdr:row>
      <xdr:rowOff>48895</xdr:rowOff>
    </xdr:to>
    <xdr:cxnSp macro="">
      <xdr:nvCxnSpPr>
        <xdr:cNvPr id="940" name="直線コネクタ 939"/>
        <xdr:cNvCxnSpPr/>
      </xdr:nvCxnSpPr>
      <xdr:spPr>
        <a:xfrm>
          <a:off x="17602200" y="178796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5080</xdr:rowOff>
    </xdr:from>
    <xdr:to xmlns:xdr="http://schemas.openxmlformats.org/drawingml/2006/spreadsheetDrawing">
      <xdr:col>98</xdr:col>
      <xdr:colOff>38100</xdr:colOff>
      <xdr:row>106</xdr:row>
      <xdr:rowOff>106680</xdr:rowOff>
    </xdr:to>
    <xdr:sp macro="" textlink="">
      <xdr:nvSpPr>
        <xdr:cNvPr id="941" name="楕円 940"/>
        <xdr:cNvSpPr/>
      </xdr:nvSpPr>
      <xdr:spPr>
        <a:xfrm>
          <a:off x="16757650" y="178358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106</xdr:row>
      <xdr:rowOff>48895</xdr:rowOff>
    </xdr:from>
    <xdr:to xmlns:xdr="http://schemas.openxmlformats.org/drawingml/2006/spreadsheetDrawing">
      <xdr:col>102</xdr:col>
      <xdr:colOff>114300</xdr:colOff>
      <xdr:row>106</xdr:row>
      <xdr:rowOff>55880</xdr:rowOff>
    </xdr:to>
    <xdr:cxnSp macro="">
      <xdr:nvCxnSpPr>
        <xdr:cNvPr id="942" name="直線コネクタ 941"/>
        <xdr:cNvCxnSpPr/>
      </xdr:nvCxnSpPr>
      <xdr:spPr>
        <a:xfrm flipV="1">
          <a:off x="16802100" y="17879695"/>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72390</xdr:rowOff>
    </xdr:from>
    <xdr:ext cx="469900" cy="259080"/>
    <xdr:sp macro="" textlink="">
      <xdr:nvSpPr>
        <xdr:cNvPr id="943" name="n_1aveValue【公民館】&#10;一人当たり面積"/>
        <xdr:cNvSpPr txBox="1"/>
      </xdr:nvSpPr>
      <xdr:spPr>
        <a:xfrm>
          <a:off x="18980150" y="17560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63500</xdr:rowOff>
    </xdr:from>
    <xdr:ext cx="469900" cy="257175"/>
    <xdr:sp macro="" textlink="">
      <xdr:nvSpPr>
        <xdr:cNvPr id="944" name="n_2aveValue【公民館】&#10;一人当たり面積"/>
        <xdr:cNvSpPr txBox="1"/>
      </xdr:nvSpPr>
      <xdr:spPr>
        <a:xfrm>
          <a:off x="18180050" y="175514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72390</xdr:rowOff>
    </xdr:from>
    <xdr:ext cx="469900" cy="259080"/>
    <xdr:sp macro="" textlink="">
      <xdr:nvSpPr>
        <xdr:cNvPr id="945" name="n_3aveValue【公民館】&#10;一人当たり面積"/>
        <xdr:cNvSpPr txBox="1"/>
      </xdr:nvSpPr>
      <xdr:spPr>
        <a:xfrm>
          <a:off x="17386300" y="17560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79375</xdr:rowOff>
    </xdr:from>
    <xdr:ext cx="469900" cy="258445"/>
    <xdr:sp macro="" textlink="">
      <xdr:nvSpPr>
        <xdr:cNvPr id="946" name="n_4aveValue【公民館】&#10;一人当たり面積"/>
        <xdr:cNvSpPr txBox="1"/>
      </xdr:nvSpPr>
      <xdr:spPr>
        <a:xfrm>
          <a:off x="16592550" y="175672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106</xdr:row>
      <xdr:rowOff>86360</xdr:rowOff>
    </xdr:from>
    <xdr:ext cx="469900" cy="257175"/>
    <xdr:sp macro="" textlink="">
      <xdr:nvSpPr>
        <xdr:cNvPr id="947" name="n_1mainValue【公民館】&#10;一人当たり面積"/>
        <xdr:cNvSpPr txBox="1"/>
      </xdr:nvSpPr>
      <xdr:spPr>
        <a:xfrm>
          <a:off x="18980150" y="1791716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90805</xdr:rowOff>
    </xdr:from>
    <xdr:ext cx="469900" cy="258445"/>
    <xdr:sp macro="" textlink="">
      <xdr:nvSpPr>
        <xdr:cNvPr id="948" name="n_2mainValue【公民館】&#10;一人当たり面積"/>
        <xdr:cNvSpPr txBox="1"/>
      </xdr:nvSpPr>
      <xdr:spPr>
        <a:xfrm>
          <a:off x="18180050" y="179216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90805</xdr:rowOff>
    </xdr:from>
    <xdr:ext cx="469900" cy="258445"/>
    <xdr:sp macro="" textlink="">
      <xdr:nvSpPr>
        <xdr:cNvPr id="949" name="n_3mainValue【公民館】&#10;一人当たり面積"/>
        <xdr:cNvSpPr txBox="1"/>
      </xdr:nvSpPr>
      <xdr:spPr>
        <a:xfrm>
          <a:off x="17386300" y="179216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97790</xdr:rowOff>
    </xdr:from>
    <xdr:ext cx="469900" cy="257175"/>
    <xdr:sp macro="" textlink="">
      <xdr:nvSpPr>
        <xdr:cNvPr id="950" name="n_4mainValue【公民館】&#10;一人当たり面積"/>
        <xdr:cNvSpPr txBox="1"/>
      </xdr:nvSpPr>
      <xdr:spPr>
        <a:xfrm>
          <a:off x="16592550" y="1792859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1" name="正方形/長方形 950"/>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2" name="正方形/長方形 951"/>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3" name="テキスト ボックス 952"/>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a:solidFill>
                <a:sysClr val="windowText" lastClr="000000"/>
              </a:solidFill>
              <a:latin typeface="ＭＳ Ｐゴシック"/>
              <a:ea typeface="ＭＳ Ｐゴシック"/>
            </a:rPr>
            <a:t>　</a:t>
          </a:r>
          <a:r>
            <a:rPr kumimoji="1" lang="ja-JP" altLang="en-US" sz="1300" b="0">
              <a:solidFill>
                <a:sysClr val="windowText" lastClr="000000"/>
              </a:solidFill>
              <a:latin typeface="ＭＳ Ｐゴシック"/>
              <a:ea typeface="ＭＳ Ｐゴシック"/>
            </a:rPr>
            <a:t>本市が保有する公共建築物については，有形固定資産減価償却率が全体として類似団体内平均値を上回っており，老朽化が進行している施設が多い状況にある。</a:t>
          </a:r>
          <a:endParaRPr kumimoji="1" lang="ja-JP" altLang="en-US" sz="1300" b="0">
            <a:solidFill>
              <a:sysClr val="windowText" lastClr="000000"/>
            </a:solidFill>
            <a:latin typeface="ＭＳ Ｐゴシック"/>
            <a:ea typeface="ＭＳ Ｐゴシック"/>
          </a:endParaRPr>
        </a:p>
        <a:p>
          <a:r>
            <a:rPr kumimoji="1" lang="ja-JP" altLang="en-US" sz="1300" b="0">
              <a:solidFill>
                <a:sysClr val="windowText" lastClr="000000"/>
              </a:solidFill>
              <a:latin typeface="ＭＳ Ｐゴシック"/>
              <a:ea typeface="ＭＳ Ｐゴシック"/>
            </a:rPr>
            <a:t>　</a:t>
          </a:r>
          <a:r>
            <a:rPr kumimoji="1" lang="ja-JP" altLang="en-US" sz="1200" b="0">
              <a:solidFill>
                <a:sysClr val="windowText" lastClr="000000"/>
              </a:solidFill>
              <a:latin typeface="ＭＳ Ｐゴシック"/>
              <a:ea typeface="ＭＳ Ｐゴシック"/>
            </a:rPr>
            <a:t>ハコモノ施設としては，公民館及びこども園で施設の新築や移転に伴い，</a:t>
          </a:r>
          <a:r>
            <a:rPr kumimoji="1" lang="ja-JP" altLang="en-US" sz="1300" b="0">
              <a:solidFill>
                <a:sysClr val="windowText" lastClr="000000"/>
              </a:solidFill>
              <a:latin typeface="ＭＳ Ｐゴシック"/>
              <a:ea typeface="ＭＳ Ｐゴシック"/>
            </a:rPr>
            <a:t/>
          </a:r>
          <a:r>
            <a:rPr kumimoji="1" lang="ja-JP" altLang="en-US" sz="1200" b="0">
              <a:solidFill>
                <a:sysClr val="windowText" lastClr="000000"/>
              </a:solidFill>
              <a:latin typeface="ＭＳ Ｐゴシック"/>
              <a:ea typeface="ＭＳ Ｐゴシック"/>
            </a:rPr>
            <a:t>有形固定資産減価償却率が低くなった</a:t>
          </a:r>
          <a:r>
            <a:rPr kumimoji="1" lang="ja-JP" altLang="en-US" sz="1200" b="0">
              <a:solidFill>
                <a:sysClr val="windowText" lastClr="000000"/>
              </a:solidFill>
              <a:latin typeface="ＭＳ Ｐゴシック"/>
              <a:ea typeface="ＭＳ Ｐゴシック"/>
            </a:rPr>
            <a:t>一方，耐用年数を経過し老朽化が進んでいる</a:t>
          </a:r>
          <a:r>
            <a:rPr kumimoji="1" lang="ja-JP" altLang="en-US" sz="1300" b="0">
              <a:solidFill>
                <a:sysClr val="windowText" lastClr="000000"/>
              </a:solidFill>
              <a:latin typeface="ＭＳ Ｐゴシック"/>
              <a:ea typeface="ＭＳ Ｐゴシック"/>
            </a:rPr>
            <a:t>小学校・中学校及び公営住宅の</a:t>
          </a:r>
          <a:r>
            <a:rPr kumimoji="1" lang="ja-JP" altLang="en-US" sz="1200" b="0">
              <a:solidFill>
                <a:sysClr val="windowText" lastClr="000000"/>
              </a:solidFill>
              <a:latin typeface="ＭＳ Ｐゴシック"/>
              <a:ea typeface="ＭＳ Ｐゴシック"/>
            </a:rPr>
            <a:t>有形固定資産減価償却率</a:t>
          </a:r>
          <a:r>
            <a:rPr kumimoji="1" lang="ja-JP" altLang="en-US" sz="1300" b="0">
              <a:solidFill>
                <a:sysClr val="windowText" lastClr="000000"/>
              </a:solidFill>
              <a:latin typeface="ＭＳ Ｐゴシック"/>
              <a:ea typeface="ＭＳ Ｐゴシック"/>
            </a:rPr>
            <a:t>が特に高い水準にあり，</a:t>
          </a:r>
          <a:r>
            <a:rPr kumimoji="1" lang="ja-JP" altLang="en-US" sz="1300" b="0">
              <a:solidFill>
                <a:sysClr val="windowText" lastClr="000000"/>
              </a:solidFill>
              <a:latin typeface="ＭＳ Ｐゴシック"/>
              <a:ea typeface="ＭＳ Ｐゴシック"/>
            </a:rPr>
            <a:t>学校施設長寿命化計画や公営住宅長寿命化計画等，各種計画に基づき</a:t>
          </a:r>
          <a:r>
            <a:rPr kumimoji="1" lang="ja-JP" altLang="en-US" sz="1300" b="0">
              <a:solidFill>
                <a:sysClr val="windowText" lastClr="000000"/>
              </a:solidFill>
              <a:latin typeface="ＭＳ Ｐゴシック"/>
              <a:ea typeface="ＭＳ Ｐゴシック"/>
            </a:rPr>
            <a:t>計画的な大規模改修・長寿命化改修を進めることとしている。また，施設規模の適正化に向けた集約化等についても</a:t>
          </a:r>
          <a:r>
            <a:rPr kumimoji="1" lang="ja-JP" altLang="en-US" sz="1300" b="0">
              <a:solidFill>
                <a:sysClr val="windowText" lastClr="000000"/>
              </a:solidFill>
              <a:latin typeface="ＭＳ Ｐゴシック"/>
              <a:ea typeface="ＭＳ Ｐゴシック"/>
            </a:rPr>
            <a:t>推進していくこととしている。</a:t>
          </a:r>
          <a:endParaRPr kumimoji="1" lang="en-US" altLang="ja-JP" sz="1200" b="0">
            <a:solidFill>
              <a:sysClr val="windowText" lastClr="000000"/>
            </a:solidFill>
            <a:latin typeface="ＭＳ Ｐゴシック"/>
            <a:ea typeface="ＭＳ Ｐゴシック"/>
          </a:endParaRPr>
        </a:p>
        <a:p>
          <a:r>
            <a:rPr kumimoji="1" lang="ja-JP" altLang="en-US" sz="1300" b="0">
              <a:solidFill>
                <a:sysClr val="windowText" lastClr="000000"/>
              </a:solidFill>
              <a:latin typeface="ＭＳ Ｐゴシック"/>
              <a:ea typeface="ＭＳ Ｐゴシック"/>
            </a:rPr>
            <a:t>　</a:t>
          </a:r>
          <a:r>
            <a:rPr kumimoji="1" lang="ja-JP" altLang="en-US" sz="1200" b="0">
              <a:solidFill>
                <a:sysClr val="windowText" lastClr="000000"/>
              </a:solidFill>
              <a:latin typeface="ＭＳ Ｐゴシック"/>
              <a:ea typeface="ＭＳ Ｐゴシック"/>
            </a:rPr>
            <a:t>インフラ資産としては，【橋りょう・トンネル】については高い数値となっており，策定済みの橋梁長寿命化計画・トンネル長寿命化計画に基づき，計画的な維持管理を進めているところである。</a:t>
          </a:r>
          <a:endParaRPr kumimoji="1" lang="en-US" altLang="ja-JP" sz="1200" b="0">
            <a:solidFill>
              <a:sysClr val="windowText" lastClr="000000"/>
            </a:solidFill>
            <a:latin typeface="ＭＳ Ｐゴシック"/>
            <a:ea typeface="ＭＳ Ｐゴシック"/>
          </a:endParaRPr>
        </a:p>
        <a:p>
          <a:r>
            <a:rPr kumimoji="1" lang="ja-JP" altLang="en-US" sz="1300" b="0">
              <a:solidFill>
                <a:sysClr val="windowText" lastClr="000000"/>
              </a:solidFill>
              <a:latin typeface="ＭＳ Ｐゴシック"/>
              <a:ea typeface="ＭＳ Ｐゴシック"/>
            </a:rPr>
            <a:t>　いずれの施設類型においても，人口減少の進行により将来的な需要の縮小が見込まれることから，更新時期に合わせた施設の集約化・複合化・除却を積極的に検討し，将来世代への負担軽減に取り組んでいく必</a:t>
          </a:r>
          <a:r>
            <a:rPr kumimoji="1" lang="ja-JP" altLang="en-US" sz="1300" b="0">
              <a:solidFill>
                <a:sysClr val="windowText" lastClr="000000"/>
              </a:solidFill>
              <a:latin typeface="ＭＳ Ｐゴシック"/>
              <a:ea typeface="ＭＳ Ｐゴシック"/>
            </a:rPr>
            <a:t>要がある。</a:t>
          </a:r>
          <a:endParaRPr kumimoji="1" lang="ja-JP" altLang="en-US" sz="1300" b="0">
            <a:solidFill>
              <a:sysClr val="windowText" lastClr="000000"/>
            </a:solidFill>
            <a:latin typeface="ＭＳ Ｐゴシック"/>
            <a:ea typeface="ＭＳ Ｐゴシック"/>
          </a:endParaRPr>
        </a:p>
        <a:p>
          <a:endParaRPr kumimoji="1" lang="ja-JP" altLang="en-US" sz="1300" b="0">
            <a:solidFill>
              <a:sysClr val="windowText" lastClr="000000"/>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岡山県笠岡市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44,030
43,058
136.07
26,762,588
26,249,132
482,156
13,739,965
28,776,540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57.6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117475</xdr:rowOff>
    </xdr:to>
    <xdr:sp macro="" textlink="">
      <xdr:nvSpPr>
        <xdr:cNvPr id="17" name="正方形/長方形 16"/>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1460"/>
    <xdr:sp macro="" textlink="">
      <xdr:nvSpPr>
        <xdr:cNvPr id="29" name="テキスト ボックス 28"/>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51460"/>
    <xdr:sp macro="" textlink="">
      <xdr:nvSpPr>
        <xdr:cNvPr id="32" name="テキスト ボックス 31"/>
        <xdr:cNvSpPr txBox="1"/>
      </xdr:nvSpPr>
      <xdr:spPr>
        <a:xfrm>
          <a:off x="641350" y="3667125"/>
          <a:ext cx="4433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0345"/>
    <xdr:sp macro="" textlink="">
      <xdr:nvSpPr>
        <xdr:cNvPr id="41" name="テキスト ボックス 40"/>
        <xdr:cNvSpPr txBox="1"/>
      </xdr:nvSpPr>
      <xdr:spPr>
        <a:xfrm>
          <a:off x="666750" y="5033010"/>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5455" cy="251460"/>
    <xdr:sp macro="" textlink="">
      <xdr:nvSpPr>
        <xdr:cNvPr id="43" name="テキスト ボックス 42"/>
        <xdr:cNvSpPr txBox="1"/>
      </xdr:nvSpPr>
      <xdr:spPr>
        <a:xfrm>
          <a:off x="27559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90805</xdr:rowOff>
    </xdr:from>
    <xdr:to xmlns:xdr="http://schemas.openxmlformats.org/drawingml/2006/spreadsheetDrawing">
      <xdr:col>28</xdr:col>
      <xdr:colOff>114300</xdr:colOff>
      <xdr:row>42</xdr:row>
      <xdr:rowOff>90805</xdr:rowOff>
    </xdr:to>
    <xdr:cxnSp macro="">
      <xdr:nvCxnSpPr>
        <xdr:cNvPr id="44" name="直線コネクタ 43"/>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118745</xdr:rowOff>
    </xdr:from>
    <xdr:ext cx="465455" cy="253365"/>
    <xdr:sp macro="" textlink="">
      <xdr:nvSpPr>
        <xdr:cNvPr id="45" name="テキスト ボックス 44"/>
        <xdr:cNvSpPr txBox="1"/>
      </xdr:nvSpPr>
      <xdr:spPr>
        <a:xfrm>
          <a:off x="27559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106680</xdr:rowOff>
    </xdr:from>
    <xdr:to xmlns:xdr="http://schemas.openxmlformats.org/drawingml/2006/spreadsheetDrawing">
      <xdr:col>28</xdr:col>
      <xdr:colOff>114300</xdr:colOff>
      <xdr:row>40</xdr:row>
      <xdr:rowOff>106680</xdr:rowOff>
    </xdr:to>
    <xdr:cxnSp macro="">
      <xdr:nvCxnSpPr>
        <xdr:cNvPr id="46" name="直線コネクタ 45"/>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134620</xdr:rowOff>
    </xdr:from>
    <xdr:ext cx="401320" cy="253365"/>
    <xdr:sp macro="" textlink="">
      <xdr:nvSpPr>
        <xdr:cNvPr id="47" name="テキスト ボックス 46"/>
        <xdr:cNvSpPr txBox="1"/>
      </xdr:nvSpPr>
      <xdr:spPr>
        <a:xfrm>
          <a:off x="339725" y="667639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122555</xdr:rowOff>
    </xdr:from>
    <xdr:to xmlns:xdr="http://schemas.openxmlformats.org/drawingml/2006/spreadsheetDrawing">
      <xdr:col>28</xdr:col>
      <xdr:colOff>114300</xdr:colOff>
      <xdr:row>38</xdr:row>
      <xdr:rowOff>122555</xdr:rowOff>
    </xdr:to>
    <xdr:cxnSp macro="">
      <xdr:nvCxnSpPr>
        <xdr:cNvPr id="48" name="直線コネクタ 47"/>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151130</xdr:rowOff>
    </xdr:from>
    <xdr:ext cx="401320" cy="253365"/>
    <xdr:sp macro="" textlink="">
      <xdr:nvSpPr>
        <xdr:cNvPr id="49" name="テキスト ボックス 48"/>
        <xdr:cNvSpPr txBox="1"/>
      </xdr:nvSpPr>
      <xdr:spPr>
        <a:xfrm>
          <a:off x="339725" y="63576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138430</xdr:rowOff>
    </xdr:from>
    <xdr:to xmlns:xdr="http://schemas.openxmlformats.org/drawingml/2006/spreadsheetDrawing">
      <xdr:col>28</xdr:col>
      <xdr:colOff>114300</xdr:colOff>
      <xdr:row>36</xdr:row>
      <xdr:rowOff>138430</xdr:rowOff>
    </xdr:to>
    <xdr:cxnSp macro="">
      <xdr:nvCxnSpPr>
        <xdr:cNvPr id="50" name="直線コネクタ 49"/>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167005</xdr:rowOff>
    </xdr:from>
    <xdr:ext cx="401320" cy="252730"/>
    <xdr:sp macro="" textlink="">
      <xdr:nvSpPr>
        <xdr:cNvPr id="51" name="テキスト ボックス 50"/>
        <xdr:cNvSpPr txBox="1"/>
      </xdr:nvSpPr>
      <xdr:spPr>
        <a:xfrm>
          <a:off x="339725" y="603821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154305</xdr:rowOff>
    </xdr:from>
    <xdr:to xmlns:xdr="http://schemas.openxmlformats.org/drawingml/2006/spreadsheetDrawing">
      <xdr:col>28</xdr:col>
      <xdr:colOff>114300</xdr:colOff>
      <xdr:row>34</xdr:row>
      <xdr:rowOff>154305</xdr:rowOff>
    </xdr:to>
    <xdr:cxnSp macro="">
      <xdr:nvCxnSpPr>
        <xdr:cNvPr id="52" name="直線コネクタ 51"/>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1320" cy="251460"/>
    <xdr:sp macro="" textlink="">
      <xdr:nvSpPr>
        <xdr:cNvPr id="53" name="テキスト ボックス 52"/>
        <xdr:cNvSpPr txBox="1"/>
      </xdr:nvSpPr>
      <xdr:spPr>
        <a:xfrm>
          <a:off x="339725" y="57194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31115</xdr:rowOff>
    </xdr:from>
    <xdr:ext cx="337185" cy="251460"/>
    <xdr:sp macro="" textlink="">
      <xdr:nvSpPr>
        <xdr:cNvPr id="55" name="テキスト ボックス 54"/>
        <xdr:cNvSpPr txBox="1"/>
      </xdr:nvSpPr>
      <xdr:spPr>
        <a:xfrm>
          <a:off x="384810" y="539940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6" name="直線コネクタ 55"/>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7" name="【図書館】&#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53975</xdr:rowOff>
    </xdr:from>
    <xdr:to xmlns:xdr="http://schemas.openxmlformats.org/drawingml/2006/spreadsheetDrawing">
      <xdr:col>24</xdr:col>
      <xdr:colOff>62865</xdr:colOff>
      <xdr:row>42</xdr:row>
      <xdr:rowOff>90805</xdr:rowOff>
    </xdr:to>
    <xdr:cxnSp macro="">
      <xdr:nvCxnSpPr>
        <xdr:cNvPr id="58" name="直線コネクタ 57"/>
        <xdr:cNvCxnSpPr/>
      </xdr:nvCxnSpPr>
      <xdr:spPr>
        <a:xfrm flipV="1">
          <a:off x="4177665" y="5589905"/>
          <a:ext cx="0" cy="1545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94615</xdr:rowOff>
    </xdr:from>
    <xdr:ext cx="467995" cy="253365"/>
    <xdr:sp macro="" textlink="">
      <xdr:nvSpPr>
        <xdr:cNvPr id="59" name="【図書館】&#10;有形固定資産減価償却率最小値テキスト"/>
        <xdr:cNvSpPr txBox="1"/>
      </xdr:nvSpPr>
      <xdr:spPr>
        <a:xfrm>
          <a:off x="4216400" y="713930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90805</xdr:rowOff>
    </xdr:from>
    <xdr:to xmlns:xdr="http://schemas.openxmlformats.org/drawingml/2006/spreadsheetDrawing">
      <xdr:col>24</xdr:col>
      <xdr:colOff>152400</xdr:colOff>
      <xdr:row>42</xdr:row>
      <xdr:rowOff>90805</xdr:rowOff>
    </xdr:to>
    <xdr:cxnSp macro="">
      <xdr:nvCxnSpPr>
        <xdr:cNvPr id="60" name="直線コネクタ 59"/>
        <xdr:cNvCxnSpPr/>
      </xdr:nvCxnSpPr>
      <xdr:spPr>
        <a:xfrm>
          <a:off x="41084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1905</xdr:rowOff>
    </xdr:from>
    <xdr:ext cx="338455" cy="253365"/>
    <xdr:sp macro="" textlink="">
      <xdr:nvSpPr>
        <xdr:cNvPr id="61" name="【図書館】&#10;有形固定資産減価償却率最大値テキスト"/>
        <xdr:cNvSpPr txBox="1"/>
      </xdr:nvSpPr>
      <xdr:spPr>
        <a:xfrm>
          <a:off x="4216400" y="5370195"/>
          <a:ext cx="338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53975</xdr:rowOff>
    </xdr:from>
    <xdr:to xmlns:xdr="http://schemas.openxmlformats.org/drawingml/2006/spreadsheetDrawing">
      <xdr:col>24</xdr:col>
      <xdr:colOff>152400</xdr:colOff>
      <xdr:row>33</xdr:row>
      <xdr:rowOff>53975</xdr:rowOff>
    </xdr:to>
    <xdr:cxnSp macro="">
      <xdr:nvCxnSpPr>
        <xdr:cNvPr id="62" name="直線コネクタ 61"/>
        <xdr:cNvCxnSpPr/>
      </xdr:nvCxnSpPr>
      <xdr:spPr>
        <a:xfrm>
          <a:off x="4108450" y="55899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74295</xdr:rowOff>
    </xdr:from>
    <xdr:ext cx="403225" cy="252095"/>
    <xdr:sp macro="" textlink="">
      <xdr:nvSpPr>
        <xdr:cNvPr id="63" name="【図書館】&#10;有形固定資産減価償却率平均値テキスト"/>
        <xdr:cNvSpPr txBox="1"/>
      </xdr:nvSpPr>
      <xdr:spPr>
        <a:xfrm>
          <a:off x="4216400" y="6113145"/>
          <a:ext cx="40322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52070</xdr:rowOff>
    </xdr:from>
    <xdr:to xmlns:xdr="http://schemas.openxmlformats.org/drawingml/2006/spreadsheetDrawing">
      <xdr:col>24</xdr:col>
      <xdr:colOff>114300</xdr:colOff>
      <xdr:row>37</xdr:row>
      <xdr:rowOff>151130</xdr:rowOff>
    </xdr:to>
    <xdr:sp macro="" textlink="">
      <xdr:nvSpPr>
        <xdr:cNvPr id="64" name="フローチャート: 判断 63"/>
        <xdr:cNvSpPr/>
      </xdr:nvSpPr>
      <xdr:spPr>
        <a:xfrm>
          <a:off x="4127500" y="62585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26670</xdr:rowOff>
    </xdr:from>
    <xdr:to xmlns:xdr="http://schemas.openxmlformats.org/drawingml/2006/spreadsheetDrawing">
      <xdr:col>20</xdr:col>
      <xdr:colOff>38100</xdr:colOff>
      <xdr:row>37</xdr:row>
      <xdr:rowOff>126365</xdr:rowOff>
    </xdr:to>
    <xdr:sp macro="" textlink="">
      <xdr:nvSpPr>
        <xdr:cNvPr id="65" name="フローチャート: 判断 64"/>
        <xdr:cNvSpPr/>
      </xdr:nvSpPr>
      <xdr:spPr>
        <a:xfrm>
          <a:off x="3384550" y="62331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74295</xdr:rowOff>
    </xdr:from>
    <xdr:to xmlns:xdr="http://schemas.openxmlformats.org/drawingml/2006/spreadsheetDrawing">
      <xdr:col>15</xdr:col>
      <xdr:colOff>101600</xdr:colOff>
      <xdr:row>38</xdr:row>
      <xdr:rowOff>5715</xdr:rowOff>
    </xdr:to>
    <xdr:sp macro="" textlink="">
      <xdr:nvSpPr>
        <xdr:cNvPr id="66" name="フローチャート: 判断 65"/>
        <xdr:cNvSpPr/>
      </xdr:nvSpPr>
      <xdr:spPr>
        <a:xfrm>
          <a:off x="2571750" y="6280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100965</xdr:rowOff>
    </xdr:from>
    <xdr:to xmlns:xdr="http://schemas.openxmlformats.org/drawingml/2006/spreadsheetDrawing">
      <xdr:col>10</xdr:col>
      <xdr:colOff>165100</xdr:colOff>
      <xdr:row>38</xdr:row>
      <xdr:rowOff>33020</xdr:rowOff>
    </xdr:to>
    <xdr:sp macro="" textlink="">
      <xdr:nvSpPr>
        <xdr:cNvPr id="67" name="フローチャート: 判断 66"/>
        <xdr:cNvSpPr/>
      </xdr:nvSpPr>
      <xdr:spPr>
        <a:xfrm>
          <a:off x="1778000" y="63074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78740</xdr:rowOff>
    </xdr:from>
    <xdr:to xmlns:xdr="http://schemas.openxmlformats.org/drawingml/2006/spreadsheetDrawing">
      <xdr:col>6</xdr:col>
      <xdr:colOff>38100</xdr:colOff>
      <xdr:row>38</xdr:row>
      <xdr:rowOff>10795</xdr:rowOff>
    </xdr:to>
    <xdr:sp macro="" textlink="">
      <xdr:nvSpPr>
        <xdr:cNvPr id="68" name="フローチャート: 判断 67"/>
        <xdr:cNvSpPr/>
      </xdr:nvSpPr>
      <xdr:spPr>
        <a:xfrm>
          <a:off x="984250" y="62852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51460"/>
    <xdr:sp macro="" textlink="">
      <xdr:nvSpPr>
        <xdr:cNvPr id="69" name="テキスト ボックス 68"/>
        <xdr:cNvSpPr txBox="1"/>
      </xdr:nvSpPr>
      <xdr:spPr>
        <a:xfrm>
          <a:off x="40068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72390</xdr:rowOff>
    </xdr:from>
    <xdr:ext cx="762000" cy="251460"/>
    <xdr:sp macro="" textlink="">
      <xdr:nvSpPr>
        <xdr:cNvPr id="70" name="テキスト ボックス 69"/>
        <xdr:cNvSpPr txBox="1"/>
      </xdr:nvSpPr>
      <xdr:spPr>
        <a:xfrm>
          <a:off x="32575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60095" cy="251460"/>
    <xdr:sp macro="" textlink="">
      <xdr:nvSpPr>
        <xdr:cNvPr id="71" name="テキスト ボックス 70"/>
        <xdr:cNvSpPr txBox="1"/>
      </xdr:nvSpPr>
      <xdr:spPr>
        <a:xfrm>
          <a:off x="24511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2000" cy="251460"/>
    <xdr:sp macro="" textlink="">
      <xdr:nvSpPr>
        <xdr:cNvPr id="72" name="テキスト ボックス 71"/>
        <xdr:cNvSpPr txBox="1"/>
      </xdr:nvSpPr>
      <xdr:spPr>
        <a:xfrm>
          <a:off x="1657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72390</xdr:rowOff>
    </xdr:from>
    <xdr:ext cx="762000" cy="251460"/>
    <xdr:sp macro="" textlink="">
      <xdr:nvSpPr>
        <xdr:cNvPr id="73" name="テキスト ボックス 72"/>
        <xdr:cNvSpPr txBox="1"/>
      </xdr:nvSpPr>
      <xdr:spPr>
        <a:xfrm>
          <a:off x="857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41</xdr:row>
      <xdr:rowOff>55245</xdr:rowOff>
    </xdr:from>
    <xdr:to xmlns:xdr="http://schemas.openxmlformats.org/drawingml/2006/spreadsheetDrawing">
      <xdr:col>24</xdr:col>
      <xdr:colOff>114300</xdr:colOff>
      <xdr:row>41</xdr:row>
      <xdr:rowOff>154305</xdr:rowOff>
    </xdr:to>
    <xdr:sp macro="" textlink="">
      <xdr:nvSpPr>
        <xdr:cNvPr id="74" name="楕円 73"/>
        <xdr:cNvSpPr/>
      </xdr:nvSpPr>
      <xdr:spPr>
        <a:xfrm>
          <a:off x="4127500" y="69322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41</xdr:row>
      <xdr:rowOff>34290</xdr:rowOff>
    </xdr:from>
    <xdr:ext cx="403225" cy="251460"/>
    <xdr:sp macro="" textlink="">
      <xdr:nvSpPr>
        <xdr:cNvPr id="75" name="【図書館】&#10;有形固定資産減価償却率該当値テキスト"/>
        <xdr:cNvSpPr txBox="1"/>
      </xdr:nvSpPr>
      <xdr:spPr>
        <a:xfrm>
          <a:off x="4216400" y="691134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41</xdr:row>
      <xdr:rowOff>69850</xdr:rowOff>
    </xdr:from>
    <xdr:to xmlns:xdr="http://schemas.openxmlformats.org/drawingml/2006/spreadsheetDrawing">
      <xdr:col>20</xdr:col>
      <xdr:colOff>38100</xdr:colOff>
      <xdr:row>42</xdr:row>
      <xdr:rowOff>1270</xdr:rowOff>
    </xdr:to>
    <xdr:sp macro="" textlink="">
      <xdr:nvSpPr>
        <xdr:cNvPr id="76" name="楕円 75"/>
        <xdr:cNvSpPr/>
      </xdr:nvSpPr>
      <xdr:spPr>
        <a:xfrm>
          <a:off x="3384550" y="69469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41</xdr:row>
      <xdr:rowOff>105410</xdr:rowOff>
    </xdr:from>
    <xdr:to xmlns:xdr="http://schemas.openxmlformats.org/drawingml/2006/spreadsheetDrawing">
      <xdr:col>24</xdr:col>
      <xdr:colOff>63500</xdr:colOff>
      <xdr:row>41</xdr:row>
      <xdr:rowOff>118745</xdr:rowOff>
    </xdr:to>
    <xdr:cxnSp macro="">
      <xdr:nvCxnSpPr>
        <xdr:cNvPr id="77" name="直線コネクタ 76"/>
        <xdr:cNvCxnSpPr/>
      </xdr:nvCxnSpPr>
      <xdr:spPr>
        <a:xfrm flipV="1">
          <a:off x="3429000" y="6982460"/>
          <a:ext cx="7493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41</xdr:row>
      <xdr:rowOff>33020</xdr:rowOff>
    </xdr:from>
    <xdr:to xmlns:xdr="http://schemas.openxmlformats.org/drawingml/2006/spreadsheetDrawing">
      <xdr:col>15</xdr:col>
      <xdr:colOff>101600</xdr:colOff>
      <xdr:row>41</xdr:row>
      <xdr:rowOff>132080</xdr:rowOff>
    </xdr:to>
    <xdr:sp macro="" textlink="">
      <xdr:nvSpPr>
        <xdr:cNvPr id="78" name="楕円 77"/>
        <xdr:cNvSpPr/>
      </xdr:nvSpPr>
      <xdr:spPr>
        <a:xfrm>
          <a:off x="2571750" y="69100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41</xdr:row>
      <xdr:rowOff>82550</xdr:rowOff>
    </xdr:from>
    <xdr:to xmlns:xdr="http://schemas.openxmlformats.org/drawingml/2006/spreadsheetDrawing">
      <xdr:col>19</xdr:col>
      <xdr:colOff>171450</xdr:colOff>
      <xdr:row>41</xdr:row>
      <xdr:rowOff>118745</xdr:rowOff>
    </xdr:to>
    <xdr:cxnSp macro="">
      <xdr:nvCxnSpPr>
        <xdr:cNvPr id="79" name="直線コネクタ 78"/>
        <xdr:cNvCxnSpPr/>
      </xdr:nvCxnSpPr>
      <xdr:spPr>
        <a:xfrm>
          <a:off x="2622550" y="6959600"/>
          <a:ext cx="8064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40</xdr:row>
      <xdr:rowOff>163830</xdr:rowOff>
    </xdr:from>
    <xdr:to xmlns:xdr="http://schemas.openxmlformats.org/drawingml/2006/spreadsheetDrawing">
      <xdr:col>10</xdr:col>
      <xdr:colOff>165100</xdr:colOff>
      <xdr:row>41</xdr:row>
      <xdr:rowOff>95250</xdr:rowOff>
    </xdr:to>
    <xdr:sp macro="" textlink="">
      <xdr:nvSpPr>
        <xdr:cNvPr id="80" name="楕円 79"/>
        <xdr:cNvSpPr/>
      </xdr:nvSpPr>
      <xdr:spPr>
        <a:xfrm>
          <a:off x="1778000" y="6873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41</xdr:row>
      <xdr:rowOff>45720</xdr:rowOff>
    </xdr:from>
    <xdr:to xmlns:xdr="http://schemas.openxmlformats.org/drawingml/2006/spreadsheetDrawing">
      <xdr:col>15</xdr:col>
      <xdr:colOff>50800</xdr:colOff>
      <xdr:row>41</xdr:row>
      <xdr:rowOff>82550</xdr:rowOff>
    </xdr:to>
    <xdr:cxnSp macro="">
      <xdr:nvCxnSpPr>
        <xdr:cNvPr id="81" name="直線コネクタ 80"/>
        <xdr:cNvCxnSpPr/>
      </xdr:nvCxnSpPr>
      <xdr:spPr>
        <a:xfrm>
          <a:off x="1828800" y="6922770"/>
          <a:ext cx="7937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40</xdr:row>
      <xdr:rowOff>167005</xdr:rowOff>
    </xdr:from>
    <xdr:to xmlns:xdr="http://schemas.openxmlformats.org/drawingml/2006/spreadsheetDrawing">
      <xdr:col>6</xdr:col>
      <xdr:colOff>38100</xdr:colOff>
      <xdr:row>41</xdr:row>
      <xdr:rowOff>98425</xdr:rowOff>
    </xdr:to>
    <xdr:sp macro="" textlink="">
      <xdr:nvSpPr>
        <xdr:cNvPr id="82" name="楕円 81"/>
        <xdr:cNvSpPr/>
      </xdr:nvSpPr>
      <xdr:spPr>
        <a:xfrm>
          <a:off x="984250" y="68764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41</xdr:row>
      <xdr:rowOff>45720</xdr:rowOff>
    </xdr:from>
    <xdr:to xmlns:xdr="http://schemas.openxmlformats.org/drawingml/2006/spreadsheetDrawing">
      <xdr:col>10</xdr:col>
      <xdr:colOff>114300</xdr:colOff>
      <xdr:row>41</xdr:row>
      <xdr:rowOff>49530</xdr:rowOff>
    </xdr:to>
    <xdr:cxnSp macro="">
      <xdr:nvCxnSpPr>
        <xdr:cNvPr id="83" name="直線コネクタ 82"/>
        <xdr:cNvCxnSpPr/>
      </xdr:nvCxnSpPr>
      <xdr:spPr>
        <a:xfrm flipV="1">
          <a:off x="1028700" y="692277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142240</xdr:rowOff>
    </xdr:from>
    <xdr:ext cx="403225" cy="251460"/>
    <xdr:sp macro="" textlink="">
      <xdr:nvSpPr>
        <xdr:cNvPr id="84" name="n_1aveValue【図書館】&#10;有形固定資産減価償却率"/>
        <xdr:cNvSpPr txBox="1"/>
      </xdr:nvSpPr>
      <xdr:spPr>
        <a:xfrm>
          <a:off x="3239135" y="601345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22225</xdr:rowOff>
    </xdr:from>
    <xdr:ext cx="403225" cy="253365"/>
    <xdr:sp macro="" textlink="">
      <xdr:nvSpPr>
        <xdr:cNvPr id="85" name="n_2aveValue【図書館】&#10;有形固定資産減価償却率"/>
        <xdr:cNvSpPr txBox="1"/>
      </xdr:nvSpPr>
      <xdr:spPr>
        <a:xfrm>
          <a:off x="2439035" y="60610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49530</xdr:rowOff>
    </xdr:from>
    <xdr:ext cx="403225" cy="251460"/>
    <xdr:sp macro="" textlink="">
      <xdr:nvSpPr>
        <xdr:cNvPr id="86" name="n_3aveValue【図書館】&#10;有形固定資産減価償却率"/>
        <xdr:cNvSpPr txBox="1"/>
      </xdr:nvSpPr>
      <xdr:spPr>
        <a:xfrm>
          <a:off x="1645285" y="60883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26670</xdr:rowOff>
    </xdr:from>
    <xdr:ext cx="405130" cy="253365"/>
    <xdr:sp macro="" textlink="">
      <xdr:nvSpPr>
        <xdr:cNvPr id="87" name="n_4aveValue【図書館】&#10;有形固定資産減価償却率"/>
        <xdr:cNvSpPr txBox="1"/>
      </xdr:nvSpPr>
      <xdr:spPr>
        <a:xfrm>
          <a:off x="851535" y="60655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41</xdr:row>
      <xdr:rowOff>160655</xdr:rowOff>
    </xdr:from>
    <xdr:ext cx="403225" cy="251460"/>
    <xdr:sp macro="" textlink="">
      <xdr:nvSpPr>
        <xdr:cNvPr id="88" name="n_1mainValue【図書館】&#10;有形固定資産減価償却率"/>
        <xdr:cNvSpPr txBox="1"/>
      </xdr:nvSpPr>
      <xdr:spPr>
        <a:xfrm>
          <a:off x="3239135" y="703770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41</xdr:row>
      <xdr:rowOff>123825</xdr:rowOff>
    </xdr:from>
    <xdr:ext cx="403225" cy="251460"/>
    <xdr:sp macro="" textlink="">
      <xdr:nvSpPr>
        <xdr:cNvPr id="89" name="n_2mainValue【図書館】&#10;有形固定資産減価償却率"/>
        <xdr:cNvSpPr txBox="1"/>
      </xdr:nvSpPr>
      <xdr:spPr>
        <a:xfrm>
          <a:off x="2439035" y="700087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41</xdr:row>
      <xdr:rowOff>86995</xdr:rowOff>
    </xdr:from>
    <xdr:ext cx="403225" cy="251460"/>
    <xdr:sp macro="" textlink="">
      <xdr:nvSpPr>
        <xdr:cNvPr id="90" name="n_3mainValue【図書館】&#10;有形固定資産減価償却率"/>
        <xdr:cNvSpPr txBox="1"/>
      </xdr:nvSpPr>
      <xdr:spPr>
        <a:xfrm>
          <a:off x="1645285" y="696404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41</xdr:row>
      <xdr:rowOff>90170</xdr:rowOff>
    </xdr:from>
    <xdr:ext cx="405130" cy="251460"/>
    <xdr:sp macro="" textlink="">
      <xdr:nvSpPr>
        <xdr:cNvPr id="91" name="n_4mainValue【図書館】&#10;有形固定資産減価償却率"/>
        <xdr:cNvSpPr txBox="1"/>
      </xdr:nvSpPr>
      <xdr:spPr>
        <a:xfrm>
          <a:off x="851535" y="696722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92" name="正方形/長方形 91"/>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3" name="正方形/長方形 92"/>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4" name="正方形/長方形 93"/>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5" name="正方形/長方形 94"/>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6" name="正方形/長方形 95"/>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7" name="正方形/長方形 96"/>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8" name="正方形/長方形 97"/>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9" name="正方形/長方形 98"/>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7980" cy="220345"/>
    <xdr:sp macro="" textlink="">
      <xdr:nvSpPr>
        <xdr:cNvPr id="100" name="テキスト ボックス 99"/>
        <xdr:cNvSpPr txBox="1"/>
      </xdr:nvSpPr>
      <xdr:spPr>
        <a:xfrm>
          <a:off x="591820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101" name="直線コネクタ 100"/>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37465</xdr:rowOff>
    </xdr:from>
    <xdr:to xmlns:xdr="http://schemas.openxmlformats.org/drawingml/2006/spreadsheetDrawing">
      <xdr:col>59</xdr:col>
      <xdr:colOff>50800</xdr:colOff>
      <xdr:row>42</xdr:row>
      <xdr:rowOff>37465</xdr:rowOff>
    </xdr:to>
    <xdr:cxnSp macro="">
      <xdr:nvCxnSpPr>
        <xdr:cNvPr id="102" name="直線コネクタ 101"/>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66040</xdr:rowOff>
    </xdr:from>
    <xdr:ext cx="465455" cy="251460"/>
    <xdr:sp macro="" textlink="">
      <xdr:nvSpPr>
        <xdr:cNvPr id="103" name="テキスト ボックス 102"/>
        <xdr:cNvSpPr txBox="1"/>
      </xdr:nvSpPr>
      <xdr:spPr>
        <a:xfrm>
          <a:off x="552704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28575</xdr:rowOff>
    </xdr:from>
    <xdr:ext cx="465455" cy="251460"/>
    <xdr:sp macro="" textlink="">
      <xdr:nvSpPr>
        <xdr:cNvPr id="105" name="テキスト ボックス 104"/>
        <xdr:cNvSpPr txBox="1"/>
      </xdr:nvSpPr>
      <xdr:spPr>
        <a:xfrm>
          <a:off x="5527040" y="65703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130175</xdr:rowOff>
    </xdr:from>
    <xdr:to xmlns:xdr="http://schemas.openxmlformats.org/drawingml/2006/spreadsheetDrawing">
      <xdr:col>59</xdr:col>
      <xdr:colOff>50800</xdr:colOff>
      <xdr:row>37</xdr:row>
      <xdr:rowOff>130175</xdr:rowOff>
    </xdr:to>
    <xdr:cxnSp macro="">
      <xdr:nvCxnSpPr>
        <xdr:cNvPr id="106" name="直線コネクタ 105"/>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159385</xdr:rowOff>
    </xdr:from>
    <xdr:ext cx="465455" cy="251460"/>
    <xdr:sp macro="" textlink="">
      <xdr:nvSpPr>
        <xdr:cNvPr id="107" name="テキスト ボックス 106"/>
        <xdr:cNvSpPr txBox="1"/>
      </xdr:nvSpPr>
      <xdr:spPr>
        <a:xfrm>
          <a:off x="5527040" y="61982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93345</xdr:rowOff>
    </xdr:from>
    <xdr:to xmlns:xdr="http://schemas.openxmlformats.org/drawingml/2006/spreadsheetDrawing">
      <xdr:col>59</xdr:col>
      <xdr:colOff>50800</xdr:colOff>
      <xdr:row>35</xdr:row>
      <xdr:rowOff>93345</xdr:rowOff>
    </xdr:to>
    <xdr:cxnSp macro="">
      <xdr:nvCxnSpPr>
        <xdr:cNvPr id="108" name="直線コネクタ 107"/>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121920</xdr:rowOff>
    </xdr:from>
    <xdr:ext cx="465455" cy="251460"/>
    <xdr:sp macro="" textlink="">
      <xdr:nvSpPr>
        <xdr:cNvPr id="109" name="テキスト ボックス 108"/>
        <xdr:cNvSpPr txBox="1"/>
      </xdr:nvSpPr>
      <xdr:spPr>
        <a:xfrm>
          <a:off x="5527040" y="58254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55880</xdr:rowOff>
    </xdr:from>
    <xdr:to xmlns:xdr="http://schemas.openxmlformats.org/drawingml/2006/spreadsheetDrawing">
      <xdr:col>59</xdr:col>
      <xdr:colOff>50800</xdr:colOff>
      <xdr:row>33</xdr:row>
      <xdr:rowOff>55880</xdr:rowOff>
    </xdr:to>
    <xdr:cxnSp macro="">
      <xdr:nvCxnSpPr>
        <xdr:cNvPr id="110" name="直線コネクタ 109"/>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84455</xdr:rowOff>
    </xdr:from>
    <xdr:ext cx="465455" cy="251460"/>
    <xdr:sp macro="" textlink="">
      <xdr:nvSpPr>
        <xdr:cNvPr id="111" name="テキスト ボックス 110"/>
        <xdr:cNvSpPr txBox="1"/>
      </xdr:nvSpPr>
      <xdr:spPr>
        <a:xfrm>
          <a:off x="5527040" y="5452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2" name="直線コネクタ 111"/>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47625</xdr:rowOff>
    </xdr:from>
    <xdr:ext cx="465455" cy="251460"/>
    <xdr:sp macro="" textlink="">
      <xdr:nvSpPr>
        <xdr:cNvPr id="113" name="テキスト ボックス 112"/>
        <xdr:cNvSpPr txBox="1"/>
      </xdr:nvSpPr>
      <xdr:spPr>
        <a:xfrm>
          <a:off x="5527040" y="5080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4" name="【図書館】&#10;一人当たり面積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34</xdr:row>
      <xdr:rowOff>67310</xdr:rowOff>
    </xdr:from>
    <xdr:to xmlns:xdr="http://schemas.openxmlformats.org/drawingml/2006/spreadsheetDrawing">
      <xdr:col>54</xdr:col>
      <xdr:colOff>171450</xdr:colOff>
      <xdr:row>41</xdr:row>
      <xdr:rowOff>85725</xdr:rowOff>
    </xdr:to>
    <xdr:cxnSp macro="">
      <xdr:nvCxnSpPr>
        <xdr:cNvPr id="115" name="直線コネクタ 114"/>
        <xdr:cNvCxnSpPr/>
      </xdr:nvCxnSpPr>
      <xdr:spPr>
        <a:xfrm flipV="1">
          <a:off x="9429750" y="5770880"/>
          <a:ext cx="0" cy="1191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89535</xdr:rowOff>
    </xdr:from>
    <xdr:ext cx="467995" cy="251460"/>
    <xdr:sp macro="" textlink="">
      <xdr:nvSpPr>
        <xdr:cNvPr id="116" name="【図書館】&#10;一人当たり面積最小値テキスト"/>
        <xdr:cNvSpPr txBox="1"/>
      </xdr:nvSpPr>
      <xdr:spPr>
        <a:xfrm>
          <a:off x="9467850" y="696658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85725</xdr:rowOff>
    </xdr:from>
    <xdr:to xmlns:xdr="http://schemas.openxmlformats.org/drawingml/2006/spreadsheetDrawing">
      <xdr:col>55</xdr:col>
      <xdr:colOff>88900</xdr:colOff>
      <xdr:row>41</xdr:row>
      <xdr:rowOff>85725</xdr:rowOff>
    </xdr:to>
    <xdr:cxnSp macro="">
      <xdr:nvCxnSpPr>
        <xdr:cNvPr id="117" name="直線コネクタ 116"/>
        <xdr:cNvCxnSpPr/>
      </xdr:nvCxnSpPr>
      <xdr:spPr>
        <a:xfrm>
          <a:off x="9359900" y="6962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15240</xdr:rowOff>
    </xdr:from>
    <xdr:ext cx="467995" cy="251460"/>
    <xdr:sp macro="" textlink="">
      <xdr:nvSpPr>
        <xdr:cNvPr id="118" name="【図書館】&#10;一人当たり面積最大値テキスト"/>
        <xdr:cNvSpPr txBox="1"/>
      </xdr:nvSpPr>
      <xdr:spPr>
        <a:xfrm>
          <a:off x="9467850" y="555117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67310</xdr:rowOff>
    </xdr:from>
    <xdr:to xmlns:xdr="http://schemas.openxmlformats.org/drawingml/2006/spreadsheetDrawing">
      <xdr:col>55</xdr:col>
      <xdr:colOff>88900</xdr:colOff>
      <xdr:row>34</xdr:row>
      <xdr:rowOff>67310</xdr:rowOff>
    </xdr:to>
    <xdr:cxnSp macro="">
      <xdr:nvCxnSpPr>
        <xdr:cNvPr id="119" name="直線コネクタ 118"/>
        <xdr:cNvCxnSpPr/>
      </xdr:nvCxnSpPr>
      <xdr:spPr>
        <a:xfrm>
          <a:off x="9359900" y="57708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151130</xdr:rowOff>
    </xdr:from>
    <xdr:ext cx="467995" cy="253365"/>
    <xdr:sp macro="" textlink="">
      <xdr:nvSpPr>
        <xdr:cNvPr id="120" name="【図書館】&#10;一人当たり面積平均値テキスト"/>
        <xdr:cNvSpPr txBox="1"/>
      </xdr:nvSpPr>
      <xdr:spPr>
        <a:xfrm>
          <a:off x="9467850" y="6357620"/>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128905</xdr:rowOff>
    </xdr:from>
    <xdr:to xmlns:xdr="http://schemas.openxmlformats.org/drawingml/2006/spreadsheetDrawing">
      <xdr:col>55</xdr:col>
      <xdr:colOff>50800</xdr:colOff>
      <xdr:row>39</xdr:row>
      <xdr:rowOff>60960</xdr:rowOff>
    </xdr:to>
    <xdr:sp macro="" textlink="">
      <xdr:nvSpPr>
        <xdr:cNvPr id="121" name="フローチャート: 判断 120"/>
        <xdr:cNvSpPr/>
      </xdr:nvSpPr>
      <xdr:spPr>
        <a:xfrm>
          <a:off x="9398000" y="65030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136525</xdr:rowOff>
    </xdr:from>
    <xdr:to xmlns:xdr="http://schemas.openxmlformats.org/drawingml/2006/spreadsheetDrawing">
      <xdr:col>50</xdr:col>
      <xdr:colOff>165100</xdr:colOff>
      <xdr:row>39</xdr:row>
      <xdr:rowOff>68580</xdr:rowOff>
    </xdr:to>
    <xdr:sp macro="" textlink="">
      <xdr:nvSpPr>
        <xdr:cNvPr id="122" name="フローチャート: 判断 121"/>
        <xdr:cNvSpPr/>
      </xdr:nvSpPr>
      <xdr:spPr>
        <a:xfrm>
          <a:off x="8636000" y="6510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151130</xdr:rowOff>
    </xdr:from>
    <xdr:to xmlns:xdr="http://schemas.openxmlformats.org/drawingml/2006/spreadsheetDrawing">
      <xdr:col>46</xdr:col>
      <xdr:colOff>38100</xdr:colOff>
      <xdr:row>39</xdr:row>
      <xdr:rowOff>83185</xdr:rowOff>
    </xdr:to>
    <xdr:sp macro="" textlink="">
      <xdr:nvSpPr>
        <xdr:cNvPr id="123" name="フローチャート: 判断 122"/>
        <xdr:cNvSpPr/>
      </xdr:nvSpPr>
      <xdr:spPr>
        <a:xfrm>
          <a:off x="7842250" y="65252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166370</xdr:rowOff>
    </xdr:from>
    <xdr:to xmlns:xdr="http://schemas.openxmlformats.org/drawingml/2006/spreadsheetDrawing">
      <xdr:col>41</xdr:col>
      <xdr:colOff>101600</xdr:colOff>
      <xdr:row>39</xdr:row>
      <xdr:rowOff>97790</xdr:rowOff>
    </xdr:to>
    <xdr:sp macro="" textlink="">
      <xdr:nvSpPr>
        <xdr:cNvPr id="124" name="フローチャート: 判断 123"/>
        <xdr:cNvSpPr/>
      </xdr:nvSpPr>
      <xdr:spPr>
        <a:xfrm>
          <a:off x="7029450" y="6540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36195</xdr:rowOff>
    </xdr:from>
    <xdr:to xmlns:xdr="http://schemas.openxmlformats.org/drawingml/2006/spreadsheetDrawing">
      <xdr:col>36</xdr:col>
      <xdr:colOff>165100</xdr:colOff>
      <xdr:row>39</xdr:row>
      <xdr:rowOff>135255</xdr:rowOff>
    </xdr:to>
    <xdr:sp macro="" textlink="">
      <xdr:nvSpPr>
        <xdr:cNvPr id="125" name="フローチャート: 判断 124"/>
        <xdr:cNvSpPr/>
      </xdr:nvSpPr>
      <xdr:spPr>
        <a:xfrm>
          <a:off x="6235700" y="65779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51460"/>
    <xdr:sp macro="" textlink="">
      <xdr:nvSpPr>
        <xdr:cNvPr id="126" name="テキスト ボックス 125"/>
        <xdr:cNvSpPr txBox="1"/>
      </xdr:nvSpPr>
      <xdr:spPr>
        <a:xfrm>
          <a:off x="92583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2000" cy="251460"/>
    <xdr:sp macro="" textlink="">
      <xdr:nvSpPr>
        <xdr:cNvPr id="127" name="テキスト ボックス 126"/>
        <xdr:cNvSpPr txBox="1"/>
      </xdr:nvSpPr>
      <xdr:spPr>
        <a:xfrm>
          <a:off x="8515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72390</xdr:rowOff>
    </xdr:from>
    <xdr:ext cx="762000" cy="251460"/>
    <xdr:sp macro="" textlink="">
      <xdr:nvSpPr>
        <xdr:cNvPr id="128" name="テキスト ボックス 127"/>
        <xdr:cNvSpPr txBox="1"/>
      </xdr:nvSpPr>
      <xdr:spPr>
        <a:xfrm>
          <a:off x="7715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60095" cy="251460"/>
    <xdr:sp macro="" textlink="">
      <xdr:nvSpPr>
        <xdr:cNvPr id="129" name="テキスト ボックス 128"/>
        <xdr:cNvSpPr txBox="1"/>
      </xdr:nvSpPr>
      <xdr:spPr>
        <a:xfrm>
          <a:off x="6908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2000" cy="251460"/>
    <xdr:sp macro="" textlink="">
      <xdr:nvSpPr>
        <xdr:cNvPr id="130" name="テキスト ボックス 129"/>
        <xdr:cNvSpPr txBox="1"/>
      </xdr:nvSpPr>
      <xdr:spPr>
        <a:xfrm>
          <a:off x="6115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24765</xdr:rowOff>
    </xdr:from>
    <xdr:to xmlns:xdr="http://schemas.openxmlformats.org/drawingml/2006/spreadsheetDrawing">
      <xdr:col>55</xdr:col>
      <xdr:colOff>50800</xdr:colOff>
      <xdr:row>40</xdr:row>
      <xdr:rowOff>124460</xdr:rowOff>
    </xdr:to>
    <xdr:sp macro="" textlink="">
      <xdr:nvSpPr>
        <xdr:cNvPr id="131" name="楕円 130"/>
        <xdr:cNvSpPr/>
      </xdr:nvSpPr>
      <xdr:spPr>
        <a:xfrm>
          <a:off x="9398000" y="67341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3810</xdr:rowOff>
    </xdr:from>
    <xdr:ext cx="467995" cy="253365"/>
    <xdr:sp macro="" textlink="">
      <xdr:nvSpPr>
        <xdr:cNvPr id="132" name="【図書館】&#10;一人当たり面積該当値テキスト"/>
        <xdr:cNvSpPr txBox="1"/>
      </xdr:nvSpPr>
      <xdr:spPr>
        <a:xfrm>
          <a:off x="9467850" y="671322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39370</xdr:rowOff>
    </xdr:from>
    <xdr:to xmlns:xdr="http://schemas.openxmlformats.org/drawingml/2006/spreadsheetDrawing">
      <xdr:col>50</xdr:col>
      <xdr:colOff>165100</xdr:colOff>
      <xdr:row>40</xdr:row>
      <xdr:rowOff>139065</xdr:rowOff>
    </xdr:to>
    <xdr:sp macro="" textlink="">
      <xdr:nvSpPr>
        <xdr:cNvPr id="133" name="楕円 132"/>
        <xdr:cNvSpPr/>
      </xdr:nvSpPr>
      <xdr:spPr>
        <a:xfrm>
          <a:off x="8636000" y="67487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74295</xdr:rowOff>
    </xdr:from>
    <xdr:to xmlns:xdr="http://schemas.openxmlformats.org/drawingml/2006/spreadsheetDrawing">
      <xdr:col>55</xdr:col>
      <xdr:colOff>0</xdr:colOff>
      <xdr:row>40</xdr:row>
      <xdr:rowOff>89535</xdr:rowOff>
    </xdr:to>
    <xdr:cxnSp macro="">
      <xdr:nvCxnSpPr>
        <xdr:cNvPr id="134" name="直線コネクタ 133"/>
        <xdr:cNvCxnSpPr/>
      </xdr:nvCxnSpPr>
      <xdr:spPr>
        <a:xfrm flipV="1">
          <a:off x="8686800" y="6783705"/>
          <a:ext cx="7429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39370</xdr:rowOff>
    </xdr:from>
    <xdr:to xmlns:xdr="http://schemas.openxmlformats.org/drawingml/2006/spreadsheetDrawing">
      <xdr:col>46</xdr:col>
      <xdr:colOff>38100</xdr:colOff>
      <xdr:row>40</xdr:row>
      <xdr:rowOff>139065</xdr:rowOff>
    </xdr:to>
    <xdr:sp macro="" textlink="">
      <xdr:nvSpPr>
        <xdr:cNvPr id="135" name="楕円 134"/>
        <xdr:cNvSpPr/>
      </xdr:nvSpPr>
      <xdr:spPr>
        <a:xfrm>
          <a:off x="7842250" y="67487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40</xdr:row>
      <xdr:rowOff>89535</xdr:rowOff>
    </xdr:from>
    <xdr:to xmlns:xdr="http://schemas.openxmlformats.org/drawingml/2006/spreadsheetDrawing">
      <xdr:col>50</xdr:col>
      <xdr:colOff>114300</xdr:colOff>
      <xdr:row>40</xdr:row>
      <xdr:rowOff>89535</xdr:rowOff>
    </xdr:to>
    <xdr:cxnSp macro="">
      <xdr:nvCxnSpPr>
        <xdr:cNvPr id="136" name="直線コネクタ 135"/>
        <xdr:cNvCxnSpPr/>
      </xdr:nvCxnSpPr>
      <xdr:spPr>
        <a:xfrm>
          <a:off x="7886700" y="679894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47625</xdr:rowOff>
    </xdr:from>
    <xdr:to xmlns:xdr="http://schemas.openxmlformats.org/drawingml/2006/spreadsheetDrawing">
      <xdr:col>41</xdr:col>
      <xdr:colOff>101600</xdr:colOff>
      <xdr:row>40</xdr:row>
      <xdr:rowOff>146685</xdr:rowOff>
    </xdr:to>
    <xdr:sp macro="" textlink="">
      <xdr:nvSpPr>
        <xdr:cNvPr id="137" name="楕円 136"/>
        <xdr:cNvSpPr/>
      </xdr:nvSpPr>
      <xdr:spPr>
        <a:xfrm>
          <a:off x="7029450" y="67570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89535</xdr:rowOff>
    </xdr:from>
    <xdr:to xmlns:xdr="http://schemas.openxmlformats.org/drawingml/2006/spreadsheetDrawing">
      <xdr:col>45</xdr:col>
      <xdr:colOff>171450</xdr:colOff>
      <xdr:row>40</xdr:row>
      <xdr:rowOff>96520</xdr:rowOff>
    </xdr:to>
    <xdr:cxnSp macro="">
      <xdr:nvCxnSpPr>
        <xdr:cNvPr id="138" name="直線コネクタ 137"/>
        <xdr:cNvCxnSpPr/>
      </xdr:nvCxnSpPr>
      <xdr:spPr>
        <a:xfrm flipV="1">
          <a:off x="7080250" y="6798945"/>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54610</xdr:rowOff>
    </xdr:from>
    <xdr:to xmlns:xdr="http://schemas.openxmlformats.org/drawingml/2006/spreadsheetDrawing">
      <xdr:col>36</xdr:col>
      <xdr:colOff>165100</xdr:colOff>
      <xdr:row>40</xdr:row>
      <xdr:rowOff>153670</xdr:rowOff>
    </xdr:to>
    <xdr:sp macro="" textlink="">
      <xdr:nvSpPr>
        <xdr:cNvPr id="139" name="楕円 138"/>
        <xdr:cNvSpPr/>
      </xdr:nvSpPr>
      <xdr:spPr>
        <a:xfrm>
          <a:off x="6235700" y="67640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96520</xdr:rowOff>
    </xdr:from>
    <xdr:to xmlns:xdr="http://schemas.openxmlformats.org/drawingml/2006/spreadsheetDrawing">
      <xdr:col>41</xdr:col>
      <xdr:colOff>50800</xdr:colOff>
      <xdr:row>40</xdr:row>
      <xdr:rowOff>104775</xdr:rowOff>
    </xdr:to>
    <xdr:cxnSp macro="">
      <xdr:nvCxnSpPr>
        <xdr:cNvPr id="140" name="直線コネクタ 139"/>
        <xdr:cNvCxnSpPr/>
      </xdr:nvCxnSpPr>
      <xdr:spPr>
        <a:xfrm flipV="1">
          <a:off x="6286500" y="6805930"/>
          <a:ext cx="7937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84455</xdr:rowOff>
    </xdr:from>
    <xdr:ext cx="469900" cy="251460"/>
    <xdr:sp macro="" textlink="">
      <xdr:nvSpPr>
        <xdr:cNvPr id="141" name="n_1aveValue【図書館】&#10;一人当たり面積"/>
        <xdr:cNvSpPr txBox="1"/>
      </xdr:nvSpPr>
      <xdr:spPr>
        <a:xfrm>
          <a:off x="8458200" y="629094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99060</xdr:rowOff>
    </xdr:from>
    <xdr:ext cx="469900" cy="253365"/>
    <xdr:sp macro="" textlink="">
      <xdr:nvSpPr>
        <xdr:cNvPr id="142" name="n_2aveValue【図書館】&#10;一人当たり面積"/>
        <xdr:cNvSpPr txBox="1"/>
      </xdr:nvSpPr>
      <xdr:spPr>
        <a:xfrm>
          <a:off x="7677150" y="63055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114300</xdr:rowOff>
    </xdr:from>
    <xdr:ext cx="469900" cy="253365"/>
    <xdr:sp macro="" textlink="">
      <xdr:nvSpPr>
        <xdr:cNvPr id="143" name="n_3aveValue【図書館】&#10;一人当たり面積"/>
        <xdr:cNvSpPr txBox="1"/>
      </xdr:nvSpPr>
      <xdr:spPr>
        <a:xfrm>
          <a:off x="6864350" y="63207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151130</xdr:rowOff>
    </xdr:from>
    <xdr:ext cx="469900" cy="253365"/>
    <xdr:sp macro="" textlink="">
      <xdr:nvSpPr>
        <xdr:cNvPr id="144" name="n_4aveValue【図書館】&#10;一人当たり面積"/>
        <xdr:cNvSpPr txBox="1"/>
      </xdr:nvSpPr>
      <xdr:spPr>
        <a:xfrm>
          <a:off x="6070600" y="63576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130175</xdr:rowOff>
    </xdr:from>
    <xdr:ext cx="469900" cy="252095"/>
    <xdr:sp macro="" textlink="">
      <xdr:nvSpPr>
        <xdr:cNvPr id="145" name="n_1mainValue【図書館】&#10;一人当たり面積"/>
        <xdr:cNvSpPr txBox="1"/>
      </xdr:nvSpPr>
      <xdr:spPr>
        <a:xfrm>
          <a:off x="8458200" y="68395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130175</xdr:rowOff>
    </xdr:from>
    <xdr:ext cx="469900" cy="252095"/>
    <xdr:sp macro="" textlink="">
      <xdr:nvSpPr>
        <xdr:cNvPr id="146" name="n_2mainValue【図書館】&#10;一人当たり面積"/>
        <xdr:cNvSpPr txBox="1"/>
      </xdr:nvSpPr>
      <xdr:spPr>
        <a:xfrm>
          <a:off x="7677150" y="68395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137795</xdr:rowOff>
    </xdr:from>
    <xdr:ext cx="469900" cy="253365"/>
    <xdr:sp macro="" textlink="">
      <xdr:nvSpPr>
        <xdr:cNvPr id="147" name="n_3mainValue【図書館】&#10;一人当たり面積"/>
        <xdr:cNvSpPr txBox="1"/>
      </xdr:nvSpPr>
      <xdr:spPr>
        <a:xfrm>
          <a:off x="6864350" y="68472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145415</xdr:rowOff>
    </xdr:from>
    <xdr:ext cx="469900" cy="251460"/>
    <xdr:sp macro="" textlink="">
      <xdr:nvSpPr>
        <xdr:cNvPr id="148" name="n_4mainValue【図書館】&#10;一人当たり面積"/>
        <xdr:cNvSpPr txBox="1"/>
      </xdr:nvSpPr>
      <xdr:spPr>
        <a:xfrm>
          <a:off x="6070600" y="68548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49" name="正方形/長方形 148"/>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1" name="正方形/長方形 150"/>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3" name="正方形/長方形 152"/>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5" name="正方形/長方形 154"/>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6" name="正方形/長方形 155"/>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6545" cy="220345"/>
    <xdr:sp macro="" textlink="">
      <xdr:nvSpPr>
        <xdr:cNvPr id="157" name="テキスト ボックス 156"/>
        <xdr:cNvSpPr txBox="1"/>
      </xdr:nvSpPr>
      <xdr:spPr>
        <a:xfrm>
          <a:off x="666750"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58" name="直線コネクタ 157"/>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5455" cy="251460"/>
    <xdr:sp macro="" textlink="">
      <xdr:nvSpPr>
        <xdr:cNvPr id="159" name="テキスト ボックス 158"/>
        <xdr:cNvSpPr txBox="1"/>
      </xdr:nvSpPr>
      <xdr:spPr>
        <a:xfrm>
          <a:off x="2755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74295</xdr:rowOff>
    </xdr:from>
    <xdr:to xmlns:xdr="http://schemas.openxmlformats.org/drawingml/2006/spreadsheetDrawing">
      <xdr:col>28</xdr:col>
      <xdr:colOff>114300</xdr:colOff>
      <xdr:row>64</xdr:row>
      <xdr:rowOff>74295</xdr:rowOff>
    </xdr:to>
    <xdr:cxnSp macro="">
      <xdr:nvCxnSpPr>
        <xdr:cNvPr id="160" name="直線コネクタ 159"/>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103505</xdr:rowOff>
    </xdr:from>
    <xdr:ext cx="465455" cy="251460"/>
    <xdr:sp macro="" textlink="">
      <xdr:nvSpPr>
        <xdr:cNvPr id="161" name="テキスト ボックス 160"/>
        <xdr:cNvSpPr txBox="1"/>
      </xdr:nvSpPr>
      <xdr:spPr>
        <a:xfrm>
          <a:off x="27559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37465</xdr:rowOff>
    </xdr:from>
    <xdr:to xmlns:xdr="http://schemas.openxmlformats.org/drawingml/2006/spreadsheetDrawing">
      <xdr:col>28</xdr:col>
      <xdr:colOff>114300</xdr:colOff>
      <xdr:row>62</xdr:row>
      <xdr:rowOff>37465</xdr:rowOff>
    </xdr:to>
    <xdr:cxnSp macro="">
      <xdr:nvCxnSpPr>
        <xdr:cNvPr id="162" name="直線コネクタ 161"/>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66040</xdr:rowOff>
    </xdr:from>
    <xdr:ext cx="401320" cy="251460"/>
    <xdr:sp macro="" textlink="">
      <xdr:nvSpPr>
        <xdr:cNvPr id="163" name="テキスト ボックス 162"/>
        <xdr:cNvSpPr txBox="1"/>
      </xdr:nvSpPr>
      <xdr:spPr>
        <a:xfrm>
          <a:off x="339725" y="102958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28575</xdr:rowOff>
    </xdr:from>
    <xdr:ext cx="401320" cy="251460"/>
    <xdr:sp macro="" textlink="">
      <xdr:nvSpPr>
        <xdr:cNvPr id="165" name="テキスト ボックス 164"/>
        <xdr:cNvSpPr txBox="1"/>
      </xdr:nvSpPr>
      <xdr:spPr>
        <a:xfrm>
          <a:off x="339725" y="99231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130175</xdr:rowOff>
    </xdr:from>
    <xdr:to xmlns:xdr="http://schemas.openxmlformats.org/drawingml/2006/spreadsheetDrawing">
      <xdr:col>28</xdr:col>
      <xdr:colOff>114300</xdr:colOff>
      <xdr:row>57</xdr:row>
      <xdr:rowOff>130175</xdr:rowOff>
    </xdr:to>
    <xdr:cxnSp macro="">
      <xdr:nvCxnSpPr>
        <xdr:cNvPr id="166" name="直線コネクタ 165"/>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159385</xdr:rowOff>
    </xdr:from>
    <xdr:ext cx="401320" cy="251460"/>
    <xdr:sp macro="" textlink="">
      <xdr:nvSpPr>
        <xdr:cNvPr id="167" name="テキスト ボックス 166"/>
        <xdr:cNvSpPr txBox="1"/>
      </xdr:nvSpPr>
      <xdr:spPr>
        <a:xfrm>
          <a:off x="339725" y="95510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93345</xdr:rowOff>
    </xdr:from>
    <xdr:to xmlns:xdr="http://schemas.openxmlformats.org/drawingml/2006/spreadsheetDrawing">
      <xdr:col>28</xdr:col>
      <xdr:colOff>114300</xdr:colOff>
      <xdr:row>55</xdr:row>
      <xdr:rowOff>93345</xdr:rowOff>
    </xdr:to>
    <xdr:cxnSp macro="">
      <xdr:nvCxnSpPr>
        <xdr:cNvPr id="168" name="直線コネクタ 167"/>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121920</xdr:rowOff>
    </xdr:from>
    <xdr:ext cx="401320" cy="251460"/>
    <xdr:sp macro="" textlink="">
      <xdr:nvSpPr>
        <xdr:cNvPr id="169" name="テキスト ボックス 168"/>
        <xdr:cNvSpPr txBox="1"/>
      </xdr:nvSpPr>
      <xdr:spPr>
        <a:xfrm>
          <a:off x="339725" y="91782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70" name="直線コネクタ 169"/>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84455</xdr:rowOff>
    </xdr:from>
    <xdr:ext cx="337185" cy="251460"/>
    <xdr:sp macro="" textlink="">
      <xdr:nvSpPr>
        <xdr:cNvPr id="171" name="テキスト ボックス 170"/>
        <xdr:cNvSpPr txBox="1"/>
      </xdr:nvSpPr>
      <xdr:spPr>
        <a:xfrm>
          <a:off x="384810" y="880554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2" name="【体育館・プー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163830</xdr:rowOff>
    </xdr:from>
    <xdr:to xmlns:xdr="http://schemas.openxmlformats.org/drawingml/2006/spreadsheetDrawing">
      <xdr:col>24</xdr:col>
      <xdr:colOff>62865</xdr:colOff>
      <xdr:row>64</xdr:row>
      <xdr:rowOff>71120</xdr:rowOff>
    </xdr:to>
    <xdr:cxnSp macro="">
      <xdr:nvCxnSpPr>
        <xdr:cNvPr id="173" name="直線コネクタ 172"/>
        <xdr:cNvCxnSpPr/>
      </xdr:nvCxnSpPr>
      <xdr:spPr>
        <a:xfrm flipV="1">
          <a:off x="4177665" y="9555480"/>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74295</xdr:rowOff>
    </xdr:from>
    <xdr:ext cx="403225" cy="252095"/>
    <xdr:sp macro="" textlink="">
      <xdr:nvSpPr>
        <xdr:cNvPr id="174" name="【体育館・プール】&#10;有形固定資産減価償却率最小値テキスト"/>
        <xdr:cNvSpPr txBox="1"/>
      </xdr:nvSpPr>
      <xdr:spPr>
        <a:xfrm>
          <a:off x="4216400" y="1080706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71120</xdr:rowOff>
    </xdr:from>
    <xdr:to xmlns:xdr="http://schemas.openxmlformats.org/drawingml/2006/spreadsheetDrawing">
      <xdr:col>24</xdr:col>
      <xdr:colOff>152400</xdr:colOff>
      <xdr:row>64</xdr:row>
      <xdr:rowOff>71120</xdr:rowOff>
    </xdr:to>
    <xdr:cxnSp macro="">
      <xdr:nvCxnSpPr>
        <xdr:cNvPr id="175" name="直線コネクタ 174"/>
        <xdr:cNvCxnSpPr/>
      </xdr:nvCxnSpPr>
      <xdr:spPr>
        <a:xfrm>
          <a:off x="4108450" y="10803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111760</xdr:rowOff>
    </xdr:from>
    <xdr:ext cx="403225" cy="253365"/>
    <xdr:sp macro="" textlink="">
      <xdr:nvSpPr>
        <xdr:cNvPr id="176" name="【体育館・プール】&#10;有形固定資産減価償却率最大値テキスト"/>
        <xdr:cNvSpPr txBox="1"/>
      </xdr:nvSpPr>
      <xdr:spPr>
        <a:xfrm>
          <a:off x="4216400" y="93357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163830</xdr:rowOff>
    </xdr:from>
    <xdr:to xmlns:xdr="http://schemas.openxmlformats.org/drawingml/2006/spreadsheetDrawing">
      <xdr:col>24</xdr:col>
      <xdr:colOff>152400</xdr:colOff>
      <xdr:row>56</xdr:row>
      <xdr:rowOff>163830</xdr:rowOff>
    </xdr:to>
    <xdr:cxnSp macro="">
      <xdr:nvCxnSpPr>
        <xdr:cNvPr id="177" name="直線コネクタ 176"/>
        <xdr:cNvCxnSpPr/>
      </xdr:nvCxnSpPr>
      <xdr:spPr>
        <a:xfrm>
          <a:off x="4108450" y="9555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61595</xdr:rowOff>
    </xdr:from>
    <xdr:ext cx="403225" cy="253365"/>
    <xdr:sp macro="" textlink="">
      <xdr:nvSpPr>
        <xdr:cNvPr id="178" name="【体育館・プール】&#10;有形固定資産減価償却率平均値テキスト"/>
        <xdr:cNvSpPr txBox="1"/>
      </xdr:nvSpPr>
      <xdr:spPr>
        <a:xfrm>
          <a:off x="4216400" y="1012380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82550</xdr:rowOff>
    </xdr:from>
    <xdr:to xmlns:xdr="http://schemas.openxmlformats.org/drawingml/2006/spreadsheetDrawing">
      <xdr:col>24</xdr:col>
      <xdr:colOff>114300</xdr:colOff>
      <xdr:row>61</xdr:row>
      <xdr:rowOff>14605</xdr:rowOff>
    </xdr:to>
    <xdr:sp macro="" textlink="">
      <xdr:nvSpPr>
        <xdr:cNvPr id="179" name="フローチャート: 判断 178"/>
        <xdr:cNvSpPr/>
      </xdr:nvSpPr>
      <xdr:spPr>
        <a:xfrm>
          <a:off x="4127500" y="101447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69850</xdr:rowOff>
    </xdr:from>
    <xdr:to xmlns:xdr="http://schemas.openxmlformats.org/drawingml/2006/spreadsheetDrawing">
      <xdr:col>20</xdr:col>
      <xdr:colOff>38100</xdr:colOff>
      <xdr:row>61</xdr:row>
      <xdr:rowOff>1270</xdr:rowOff>
    </xdr:to>
    <xdr:sp macro="" textlink="">
      <xdr:nvSpPr>
        <xdr:cNvPr id="180" name="フローチャート: 判断 179"/>
        <xdr:cNvSpPr/>
      </xdr:nvSpPr>
      <xdr:spPr>
        <a:xfrm>
          <a:off x="3384550" y="101320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86360</xdr:rowOff>
    </xdr:from>
    <xdr:to xmlns:xdr="http://schemas.openxmlformats.org/drawingml/2006/spreadsheetDrawing">
      <xdr:col>15</xdr:col>
      <xdr:colOff>101600</xdr:colOff>
      <xdr:row>61</xdr:row>
      <xdr:rowOff>17780</xdr:rowOff>
    </xdr:to>
    <xdr:sp macro="" textlink="">
      <xdr:nvSpPr>
        <xdr:cNvPr id="181" name="フローチャート: 判断 180"/>
        <xdr:cNvSpPr/>
      </xdr:nvSpPr>
      <xdr:spPr>
        <a:xfrm>
          <a:off x="2571750" y="101485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74930</xdr:rowOff>
    </xdr:from>
    <xdr:to xmlns:xdr="http://schemas.openxmlformats.org/drawingml/2006/spreadsheetDrawing">
      <xdr:col>10</xdr:col>
      <xdr:colOff>165100</xdr:colOff>
      <xdr:row>61</xdr:row>
      <xdr:rowOff>6350</xdr:rowOff>
    </xdr:to>
    <xdr:sp macro="" textlink="">
      <xdr:nvSpPr>
        <xdr:cNvPr id="182" name="フローチャート: 判断 181"/>
        <xdr:cNvSpPr/>
      </xdr:nvSpPr>
      <xdr:spPr>
        <a:xfrm>
          <a:off x="1778000" y="10137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54610</xdr:rowOff>
    </xdr:from>
    <xdr:to xmlns:xdr="http://schemas.openxmlformats.org/drawingml/2006/spreadsheetDrawing">
      <xdr:col>6</xdr:col>
      <xdr:colOff>38100</xdr:colOff>
      <xdr:row>60</xdr:row>
      <xdr:rowOff>153670</xdr:rowOff>
    </xdr:to>
    <xdr:sp macro="" textlink="">
      <xdr:nvSpPr>
        <xdr:cNvPr id="183" name="フローチャート: 判断 182"/>
        <xdr:cNvSpPr/>
      </xdr:nvSpPr>
      <xdr:spPr>
        <a:xfrm>
          <a:off x="984250" y="101168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51460"/>
    <xdr:sp macro="" textlink="">
      <xdr:nvSpPr>
        <xdr:cNvPr id="184" name="テキスト ボックス 183"/>
        <xdr:cNvSpPr txBox="1"/>
      </xdr:nvSpPr>
      <xdr:spPr>
        <a:xfrm>
          <a:off x="40068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51460"/>
    <xdr:sp macro="" textlink="">
      <xdr:nvSpPr>
        <xdr:cNvPr id="185" name="テキスト ボックス 184"/>
        <xdr:cNvSpPr txBox="1"/>
      </xdr:nvSpPr>
      <xdr:spPr>
        <a:xfrm>
          <a:off x="32575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60095" cy="251460"/>
    <xdr:sp macro="" textlink="">
      <xdr:nvSpPr>
        <xdr:cNvPr id="186" name="テキスト ボックス 185"/>
        <xdr:cNvSpPr txBox="1"/>
      </xdr:nvSpPr>
      <xdr:spPr>
        <a:xfrm>
          <a:off x="24511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51460"/>
    <xdr:sp macro="" textlink="">
      <xdr:nvSpPr>
        <xdr:cNvPr id="187" name="テキスト ボックス 186"/>
        <xdr:cNvSpPr txBox="1"/>
      </xdr:nvSpPr>
      <xdr:spPr>
        <a:xfrm>
          <a:off x="1657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51460"/>
    <xdr:sp macro="" textlink="">
      <xdr:nvSpPr>
        <xdr:cNvPr id="188" name="テキスト ボックス 187"/>
        <xdr:cNvSpPr txBox="1"/>
      </xdr:nvSpPr>
      <xdr:spPr>
        <a:xfrm>
          <a:off x="857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36195</xdr:rowOff>
    </xdr:from>
    <xdr:to xmlns:xdr="http://schemas.openxmlformats.org/drawingml/2006/spreadsheetDrawing">
      <xdr:col>24</xdr:col>
      <xdr:colOff>114300</xdr:colOff>
      <xdr:row>60</xdr:row>
      <xdr:rowOff>135255</xdr:rowOff>
    </xdr:to>
    <xdr:sp macro="" textlink="">
      <xdr:nvSpPr>
        <xdr:cNvPr id="189" name="楕円 188"/>
        <xdr:cNvSpPr/>
      </xdr:nvSpPr>
      <xdr:spPr>
        <a:xfrm>
          <a:off x="4127500" y="10098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58420</xdr:rowOff>
    </xdr:from>
    <xdr:ext cx="403225" cy="253365"/>
    <xdr:sp macro="" textlink="">
      <xdr:nvSpPr>
        <xdr:cNvPr id="190" name="【体育館・プール】&#10;有形固定資産減価償却率該当値テキスト"/>
        <xdr:cNvSpPr txBox="1"/>
      </xdr:nvSpPr>
      <xdr:spPr>
        <a:xfrm>
          <a:off x="4216400" y="995299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162560</xdr:rowOff>
    </xdr:from>
    <xdr:to xmlns:xdr="http://schemas.openxmlformats.org/drawingml/2006/spreadsheetDrawing">
      <xdr:col>20</xdr:col>
      <xdr:colOff>38100</xdr:colOff>
      <xdr:row>60</xdr:row>
      <xdr:rowOff>94615</xdr:rowOff>
    </xdr:to>
    <xdr:sp macro="" textlink="">
      <xdr:nvSpPr>
        <xdr:cNvPr id="191" name="楕円 190"/>
        <xdr:cNvSpPr/>
      </xdr:nvSpPr>
      <xdr:spPr>
        <a:xfrm>
          <a:off x="3384550" y="100571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60</xdr:row>
      <xdr:rowOff>44450</xdr:rowOff>
    </xdr:from>
    <xdr:to xmlns:xdr="http://schemas.openxmlformats.org/drawingml/2006/spreadsheetDrawing">
      <xdr:col>24</xdr:col>
      <xdr:colOff>63500</xdr:colOff>
      <xdr:row>60</xdr:row>
      <xdr:rowOff>85725</xdr:rowOff>
    </xdr:to>
    <xdr:cxnSp macro="">
      <xdr:nvCxnSpPr>
        <xdr:cNvPr id="192" name="直線コネクタ 191"/>
        <xdr:cNvCxnSpPr/>
      </xdr:nvCxnSpPr>
      <xdr:spPr>
        <a:xfrm>
          <a:off x="3429000" y="10106660"/>
          <a:ext cx="7493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127635</xdr:rowOff>
    </xdr:from>
    <xdr:to xmlns:xdr="http://schemas.openxmlformats.org/drawingml/2006/spreadsheetDrawing">
      <xdr:col>15</xdr:col>
      <xdr:colOff>101600</xdr:colOff>
      <xdr:row>60</xdr:row>
      <xdr:rowOff>59055</xdr:rowOff>
    </xdr:to>
    <xdr:sp macro="" textlink="">
      <xdr:nvSpPr>
        <xdr:cNvPr id="193" name="楕円 192"/>
        <xdr:cNvSpPr/>
      </xdr:nvSpPr>
      <xdr:spPr>
        <a:xfrm>
          <a:off x="2571750" y="100222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8890</xdr:rowOff>
    </xdr:from>
    <xdr:to xmlns:xdr="http://schemas.openxmlformats.org/drawingml/2006/spreadsheetDrawing">
      <xdr:col>19</xdr:col>
      <xdr:colOff>171450</xdr:colOff>
      <xdr:row>60</xdr:row>
      <xdr:rowOff>44450</xdr:rowOff>
    </xdr:to>
    <xdr:cxnSp macro="">
      <xdr:nvCxnSpPr>
        <xdr:cNvPr id="194" name="直線コネクタ 193"/>
        <xdr:cNvCxnSpPr/>
      </xdr:nvCxnSpPr>
      <xdr:spPr>
        <a:xfrm>
          <a:off x="2622550" y="10071100"/>
          <a:ext cx="8064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97155</xdr:rowOff>
    </xdr:from>
    <xdr:to xmlns:xdr="http://schemas.openxmlformats.org/drawingml/2006/spreadsheetDrawing">
      <xdr:col>10</xdr:col>
      <xdr:colOff>165100</xdr:colOff>
      <xdr:row>60</xdr:row>
      <xdr:rowOff>29210</xdr:rowOff>
    </xdr:to>
    <xdr:sp macro="" textlink="">
      <xdr:nvSpPr>
        <xdr:cNvPr id="195" name="楕円 194"/>
        <xdr:cNvSpPr/>
      </xdr:nvSpPr>
      <xdr:spPr>
        <a:xfrm>
          <a:off x="1778000" y="99917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147320</xdr:rowOff>
    </xdr:from>
    <xdr:to xmlns:xdr="http://schemas.openxmlformats.org/drawingml/2006/spreadsheetDrawing">
      <xdr:col>15</xdr:col>
      <xdr:colOff>50800</xdr:colOff>
      <xdr:row>60</xdr:row>
      <xdr:rowOff>8890</xdr:rowOff>
    </xdr:to>
    <xdr:cxnSp macro="">
      <xdr:nvCxnSpPr>
        <xdr:cNvPr id="196" name="直線コネクタ 195"/>
        <xdr:cNvCxnSpPr/>
      </xdr:nvCxnSpPr>
      <xdr:spPr>
        <a:xfrm>
          <a:off x="1828800" y="10041890"/>
          <a:ext cx="7937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78740</xdr:rowOff>
    </xdr:from>
    <xdr:to xmlns:xdr="http://schemas.openxmlformats.org/drawingml/2006/spreadsheetDrawing">
      <xdr:col>6</xdr:col>
      <xdr:colOff>38100</xdr:colOff>
      <xdr:row>60</xdr:row>
      <xdr:rowOff>10795</xdr:rowOff>
    </xdr:to>
    <xdr:sp macro="" textlink="">
      <xdr:nvSpPr>
        <xdr:cNvPr id="197" name="楕円 196"/>
        <xdr:cNvSpPr/>
      </xdr:nvSpPr>
      <xdr:spPr>
        <a:xfrm>
          <a:off x="984250" y="99733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59</xdr:row>
      <xdr:rowOff>128905</xdr:rowOff>
    </xdr:from>
    <xdr:to xmlns:xdr="http://schemas.openxmlformats.org/drawingml/2006/spreadsheetDrawing">
      <xdr:col>10</xdr:col>
      <xdr:colOff>114300</xdr:colOff>
      <xdr:row>59</xdr:row>
      <xdr:rowOff>147320</xdr:rowOff>
    </xdr:to>
    <xdr:cxnSp macro="">
      <xdr:nvCxnSpPr>
        <xdr:cNvPr id="198" name="直線コネクタ 197"/>
        <xdr:cNvCxnSpPr/>
      </xdr:nvCxnSpPr>
      <xdr:spPr>
        <a:xfrm>
          <a:off x="1028700" y="10023475"/>
          <a:ext cx="8001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160655</xdr:rowOff>
    </xdr:from>
    <xdr:ext cx="403225" cy="251460"/>
    <xdr:sp macro="" textlink="">
      <xdr:nvSpPr>
        <xdr:cNvPr id="199" name="n_1aveValue【体育館・プール】&#10;有形固定資産減価償却率"/>
        <xdr:cNvSpPr txBox="1"/>
      </xdr:nvSpPr>
      <xdr:spPr>
        <a:xfrm>
          <a:off x="3239135" y="102228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8890</xdr:rowOff>
    </xdr:from>
    <xdr:ext cx="403225" cy="253365"/>
    <xdr:sp macro="" textlink="">
      <xdr:nvSpPr>
        <xdr:cNvPr id="200" name="n_2aveValue【体育館・プール】&#10;有形固定資産減価償却率"/>
        <xdr:cNvSpPr txBox="1"/>
      </xdr:nvSpPr>
      <xdr:spPr>
        <a:xfrm>
          <a:off x="2439035" y="1023874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165735</xdr:rowOff>
    </xdr:from>
    <xdr:ext cx="403225" cy="251460"/>
    <xdr:sp macro="" textlink="">
      <xdr:nvSpPr>
        <xdr:cNvPr id="201" name="n_3aveValue【体育館・プール】&#10;有形固定資産減価償却率"/>
        <xdr:cNvSpPr txBox="1"/>
      </xdr:nvSpPr>
      <xdr:spPr>
        <a:xfrm>
          <a:off x="1645285" y="1022794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145415</xdr:rowOff>
    </xdr:from>
    <xdr:ext cx="405130" cy="251460"/>
    <xdr:sp macro="" textlink="">
      <xdr:nvSpPr>
        <xdr:cNvPr id="202" name="n_4aveValue【体育館・プール】&#10;有形固定資産減価償却率"/>
        <xdr:cNvSpPr txBox="1"/>
      </xdr:nvSpPr>
      <xdr:spPr>
        <a:xfrm>
          <a:off x="851535" y="1020762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110490</xdr:rowOff>
    </xdr:from>
    <xdr:ext cx="403225" cy="253365"/>
    <xdr:sp macro="" textlink="">
      <xdr:nvSpPr>
        <xdr:cNvPr id="203" name="n_1mainValue【体育館・プール】&#10;有形固定資産減価償却率"/>
        <xdr:cNvSpPr txBox="1"/>
      </xdr:nvSpPr>
      <xdr:spPr>
        <a:xfrm>
          <a:off x="3239135" y="98374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74930</xdr:rowOff>
    </xdr:from>
    <xdr:ext cx="403225" cy="253365"/>
    <xdr:sp macro="" textlink="">
      <xdr:nvSpPr>
        <xdr:cNvPr id="204" name="n_2mainValue【体育館・プール】&#10;有形固定資産減価償却率"/>
        <xdr:cNvSpPr txBox="1"/>
      </xdr:nvSpPr>
      <xdr:spPr>
        <a:xfrm>
          <a:off x="2439035" y="98018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45085</xdr:rowOff>
    </xdr:from>
    <xdr:ext cx="403225" cy="253365"/>
    <xdr:sp macro="" textlink="">
      <xdr:nvSpPr>
        <xdr:cNvPr id="205" name="n_3mainValue【体育館・プール】&#10;有形固定資産減価償却率"/>
        <xdr:cNvSpPr txBox="1"/>
      </xdr:nvSpPr>
      <xdr:spPr>
        <a:xfrm>
          <a:off x="1645285" y="97720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26670</xdr:rowOff>
    </xdr:from>
    <xdr:ext cx="405130" cy="253365"/>
    <xdr:sp macro="" textlink="">
      <xdr:nvSpPr>
        <xdr:cNvPr id="206" name="n_4mainValue【体育館・プール】&#10;有形固定資産減価償却率"/>
        <xdr:cNvSpPr txBox="1"/>
      </xdr:nvSpPr>
      <xdr:spPr>
        <a:xfrm>
          <a:off x="851535" y="97536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7" name="正方形/長方形 206"/>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09" name="正方形/長方形 208"/>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11" name="正方形/長方形 210"/>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3" name="正方形/長方形 212"/>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4" name="正方形/長方形 213"/>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7980" cy="220345"/>
    <xdr:sp macro="" textlink="">
      <xdr:nvSpPr>
        <xdr:cNvPr id="215" name="テキスト ボックス 214"/>
        <xdr:cNvSpPr txBox="1"/>
      </xdr:nvSpPr>
      <xdr:spPr>
        <a:xfrm>
          <a:off x="591820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6" name="直線コネクタ 215"/>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7" name="直線コネクタ 216"/>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103505</xdr:rowOff>
    </xdr:from>
    <xdr:ext cx="465455" cy="251460"/>
    <xdr:sp macro="" textlink="">
      <xdr:nvSpPr>
        <xdr:cNvPr id="218" name="テキスト ボックス 217"/>
        <xdr:cNvSpPr txBox="1"/>
      </xdr:nvSpPr>
      <xdr:spPr>
        <a:xfrm>
          <a:off x="552704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19" name="直線コネクタ 218"/>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66040</xdr:rowOff>
    </xdr:from>
    <xdr:ext cx="465455" cy="251460"/>
    <xdr:sp macro="" textlink="">
      <xdr:nvSpPr>
        <xdr:cNvPr id="220" name="テキスト ボックス 219"/>
        <xdr:cNvSpPr txBox="1"/>
      </xdr:nvSpPr>
      <xdr:spPr>
        <a:xfrm>
          <a:off x="5527040" y="102958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28575</xdr:rowOff>
    </xdr:from>
    <xdr:ext cx="465455" cy="251460"/>
    <xdr:sp macro="" textlink="">
      <xdr:nvSpPr>
        <xdr:cNvPr id="222" name="テキスト ボックス 221"/>
        <xdr:cNvSpPr txBox="1"/>
      </xdr:nvSpPr>
      <xdr:spPr>
        <a:xfrm>
          <a:off x="5527040" y="99231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3" name="直線コネクタ 222"/>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159385</xdr:rowOff>
    </xdr:from>
    <xdr:ext cx="465455" cy="251460"/>
    <xdr:sp macro="" textlink="">
      <xdr:nvSpPr>
        <xdr:cNvPr id="224" name="テキスト ボックス 223"/>
        <xdr:cNvSpPr txBox="1"/>
      </xdr:nvSpPr>
      <xdr:spPr>
        <a:xfrm>
          <a:off x="5527040" y="95510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5" name="直線コネクタ 224"/>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121920</xdr:rowOff>
    </xdr:from>
    <xdr:ext cx="465455" cy="251460"/>
    <xdr:sp macro="" textlink="">
      <xdr:nvSpPr>
        <xdr:cNvPr id="226" name="テキスト ボックス 225"/>
        <xdr:cNvSpPr txBox="1"/>
      </xdr:nvSpPr>
      <xdr:spPr>
        <a:xfrm>
          <a:off x="5527040" y="9178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7" name="直線コネクタ 226"/>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84455</xdr:rowOff>
    </xdr:from>
    <xdr:ext cx="465455" cy="251460"/>
    <xdr:sp macro="" textlink="">
      <xdr:nvSpPr>
        <xdr:cNvPr id="228" name="テキスト ボックス 227"/>
        <xdr:cNvSpPr txBox="1"/>
      </xdr:nvSpPr>
      <xdr:spPr>
        <a:xfrm>
          <a:off x="552704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29" name="【体育館・プール】&#10;一人当たり面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56</xdr:row>
      <xdr:rowOff>58420</xdr:rowOff>
    </xdr:from>
    <xdr:to xmlns:xdr="http://schemas.openxmlformats.org/drawingml/2006/spreadsheetDrawing">
      <xdr:col>54</xdr:col>
      <xdr:colOff>171450</xdr:colOff>
      <xdr:row>64</xdr:row>
      <xdr:rowOff>50800</xdr:rowOff>
    </xdr:to>
    <xdr:cxnSp macro="">
      <xdr:nvCxnSpPr>
        <xdr:cNvPr id="230" name="直線コネクタ 229"/>
        <xdr:cNvCxnSpPr/>
      </xdr:nvCxnSpPr>
      <xdr:spPr>
        <a:xfrm flipV="1">
          <a:off x="9429750" y="9450070"/>
          <a:ext cx="0" cy="1333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54610</xdr:rowOff>
    </xdr:from>
    <xdr:ext cx="467995" cy="253365"/>
    <xdr:sp macro="" textlink="">
      <xdr:nvSpPr>
        <xdr:cNvPr id="231" name="【体育館・プール】&#10;一人当たり面積最小値テキスト"/>
        <xdr:cNvSpPr txBox="1"/>
      </xdr:nvSpPr>
      <xdr:spPr>
        <a:xfrm>
          <a:off x="9467850" y="1078738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50800</xdr:rowOff>
    </xdr:from>
    <xdr:to xmlns:xdr="http://schemas.openxmlformats.org/drawingml/2006/spreadsheetDrawing">
      <xdr:col>55</xdr:col>
      <xdr:colOff>88900</xdr:colOff>
      <xdr:row>64</xdr:row>
      <xdr:rowOff>50800</xdr:rowOff>
    </xdr:to>
    <xdr:cxnSp macro="">
      <xdr:nvCxnSpPr>
        <xdr:cNvPr id="232" name="直線コネクタ 231"/>
        <xdr:cNvCxnSpPr/>
      </xdr:nvCxnSpPr>
      <xdr:spPr>
        <a:xfrm>
          <a:off x="9359900" y="10783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5715</xdr:rowOff>
    </xdr:from>
    <xdr:ext cx="467995" cy="253365"/>
    <xdr:sp macro="" textlink="">
      <xdr:nvSpPr>
        <xdr:cNvPr id="233" name="【体育館・プール】&#10;一人当たり面積最大値テキスト"/>
        <xdr:cNvSpPr txBox="1"/>
      </xdr:nvSpPr>
      <xdr:spPr>
        <a:xfrm>
          <a:off x="9467850" y="922972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58420</xdr:rowOff>
    </xdr:from>
    <xdr:to xmlns:xdr="http://schemas.openxmlformats.org/drawingml/2006/spreadsheetDrawing">
      <xdr:col>55</xdr:col>
      <xdr:colOff>88900</xdr:colOff>
      <xdr:row>56</xdr:row>
      <xdr:rowOff>58420</xdr:rowOff>
    </xdr:to>
    <xdr:cxnSp macro="">
      <xdr:nvCxnSpPr>
        <xdr:cNvPr id="234" name="直線コネクタ 233"/>
        <xdr:cNvCxnSpPr/>
      </xdr:nvCxnSpPr>
      <xdr:spPr>
        <a:xfrm>
          <a:off x="9359900" y="94500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159385</xdr:rowOff>
    </xdr:from>
    <xdr:ext cx="467995" cy="251460"/>
    <xdr:sp macro="" textlink="">
      <xdr:nvSpPr>
        <xdr:cNvPr id="235" name="【体育館・プール】&#10;一人当たり面積平均値テキスト"/>
        <xdr:cNvSpPr txBox="1"/>
      </xdr:nvSpPr>
      <xdr:spPr>
        <a:xfrm>
          <a:off x="9467850" y="10221595"/>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136525</xdr:rowOff>
    </xdr:from>
    <xdr:to xmlns:xdr="http://schemas.openxmlformats.org/drawingml/2006/spreadsheetDrawing">
      <xdr:col>55</xdr:col>
      <xdr:colOff>50800</xdr:colOff>
      <xdr:row>62</xdr:row>
      <xdr:rowOff>68580</xdr:rowOff>
    </xdr:to>
    <xdr:sp macro="" textlink="">
      <xdr:nvSpPr>
        <xdr:cNvPr id="236" name="フローチャート: 判断 235"/>
        <xdr:cNvSpPr/>
      </xdr:nvSpPr>
      <xdr:spPr>
        <a:xfrm>
          <a:off x="9398000" y="103663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146685</xdr:rowOff>
    </xdr:from>
    <xdr:to xmlns:xdr="http://schemas.openxmlformats.org/drawingml/2006/spreadsheetDrawing">
      <xdr:col>50</xdr:col>
      <xdr:colOff>165100</xdr:colOff>
      <xdr:row>62</xdr:row>
      <xdr:rowOff>78105</xdr:rowOff>
    </xdr:to>
    <xdr:sp macro="" textlink="">
      <xdr:nvSpPr>
        <xdr:cNvPr id="237" name="フローチャート: 判断 236"/>
        <xdr:cNvSpPr/>
      </xdr:nvSpPr>
      <xdr:spPr>
        <a:xfrm>
          <a:off x="8636000" y="10376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150495</xdr:rowOff>
    </xdr:from>
    <xdr:to xmlns:xdr="http://schemas.openxmlformats.org/drawingml/2006/spreadsheetDrawing">
      <xdr:col>46</xdr:col>
      <xdr:colOff>38100</xdr:colOff>
      <xdr:row>62</xdr:row>
      <xdr:rowOff>81915</xdr:rowOff>
    </xdr:to>
    <xdr:sp macro="" textlink="">
      <xdr:nvSpPr>
        <xdr:cNvPr id="238" name="フローチャート: 判断 237"/>
        <xdr:cNvSpPr/>
      </xdr:nvSpPr>
      <xdr:spPr>
        <a:xfrm>
          <a:off x="7842250" y="103803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145415</xdr:rowOff>
    </xdr:from>
    <xdr:to xmlns:xdr="http://schemas.openxmlformats.org/drawingml/2006/spreadsheetDrawing">
      <xdr:col>41</xdr:col>
      <xdr:colOff>101600</xdr:colOff>
      <xdr:row>62</xdr:row>
      <xdr:rowOff>76835</xdr:rowOff>
    </xdr:to>
    <xdr:sp macro="" textlink="">
      <xdr:nvSpPr>
        <xdr:cNvPr id="239" name="フローチャート: 判断 238"/>
        <xdr:cNvSpPr/>
      </xdr:nvSpPr>
      <xdr:spPr>
        <a:xfrm>
          <a:off x="7029450" y="103752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153670</xdr:rowOff>
    </xdr:from>
    <xdr:to xmlns:xdr="http://schemas.openxmlformats.org/drawingml/2006/spreadsheetDrawing">
      <xdr:col>36</xdr:col>
      <xdr:colOff>165100</xdr:colOff>
      <xdr:row>62</xdr:row>
      <xdr:rowOff>85725</xdr:rowOff>
    </xdr:to>
    <xdr:sp macro="" textlink="">
      <xdr:nvSpPr>
        <xdr:cNvPr id="240" name="フローチャート: 判断 239"/>
        <xdr:cNvSpPr/>
      </xdr:nvSpPr>
      <xdr:spPr>
        <a:xfrm>
          <a:off x="6235700" y="103835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51460"/>
    <xdr:sp macro="" textlink="">
      <xdr:nvSpPr>
        <xdr:cNvPr id="241" name="テキスト ボックス 240"/>
        <xdr:cNvSpPr txBox="1"/>
      </xdr:nvSpPr>
      <xdr:spPr>
        <a:xfrm>
          <a:off x="92583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51460"/>
    <xdr:sp macro="" textlink="">
      <xdr:nvSpPr>
        <xdr:cNvPr id="242" name="テキスト ボックス 241"/>
        <xdr:cNvSpPr txBox="1"/>
      </xdr:nvSpPr>
      <xdr:spPr>
        <a:xfrm>
          <a:off x="8515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51460"/>
    <xdr:sp macro="" textlink="">
      <xdr:nvSpPr>
        <xdr:cNvPr id="243" name="テキスト ボックス 242"/>
        <xdr:cNvSpPr txBox="1"/>
      </xdr:nvSpPr>
      <xdr:spPr>
        <a:xfrm>
          <a:off x="7715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60095" cy="251460"/>
    <xdr:sp macro="" textlink="">
      <xdr:nvSpPr>
        <xdr:cNvPr id="244" name="テキスト ボックス 243"/>
        <xdr:cNvSpPr txBox="1"/>
      </xdr:nvSpPr>
      <xdr:spPr>
        <a:xfrm>
          <a:off x="6908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51460"/>
    <xdr:sp macro="" textlink="">
      <xdr:nvSpPr>
        <xdr:cNvPr id="245" name="テキスト ボックス 244"/>
        <xdr:cNvSpPr txBox="1"/>
      </xdr:nvSpPr>
      <xdr:spPr>
        <a:xfrm>
          <a:off x="6115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61595</xdr:rowOff>
    </xdr:from>
    <xdr:to xmlns:xdr="http://schemas.openxmlformats.org/drawingml/2006/spreadsheetDrawing">
      <xdr:col>55</xdr:col>
      <xdr:colOff>50800</xdr:colOff>
      <xdr:row>62</xdr:row>
      <xdr:rowOff>161925</xdr:rowOff>
    </xdr:to>
    <xdr:sp macro="" textlink="">
      <xdr:nvSpPr>
        <xdr:cNvPr id="246" name="楕円 245"/>
        <xdr:cNvSpPr/>
      </xdr:nvSpPr>
      <xdr:spPr>
        <a:xfrm>
          <a:off x="9398000" y="1045908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40640</xdr:rowOff>
    </xdr:from>
    <xdr:ext cx="467995" cy="253365"/>
    <xdr:sp macro="" textlink="">
      <xdr:nvSpPr>
        <xdr:cNvPr id="247" name="【体育館・プール】&#10;一人当たり面積該当値テキスト"/>
        <xdr:cNvSpPr txBox="1"/>
      </xdr:nvSpPr>
      <xdr:spPr>
        <a:xfrm>
          <a:off x="9467850" y="1043813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67310</xdr:rowOff>
    </xdr:from>
    <xdr:to xmlns:xdr="http://schemas.openxmlformats.org/drawingml/2006/spreadsheetDrawing">
      <xdr:col>50</xdr:col>
      <xdr:colOff>165100</xdr:colOff>
      <xdr:row>62</xdr:row>
      <xdr:rowOff>166370</xdr:rowOff>
    </xdr:to>
    <xdr:sp macro="" textlink="">
      <xdr:nvSpPr>
        <xdr:cNvPr id="248" name="楕円 247"/>
        <xdr:cNvSpPr/>
      </xdr:nvSpPr>
      <xdr:spPr>
        <a:xfrm>
          <a:off x="8636000" y="10464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111760</xdr:rowOff>
    </xdr:from>
    <xdr:to xmlns:xdr="http://schemas.openxmlformats.org/drawingml/2006/spreadsheetDrawing">
      <xdr:col>55</xdr:col>
      <xdr:colOff>0</xdr:colOff>
      <xdr:row>62</xdr:row>
      <xdr:rowOff>116840</xdr:rowOff>
    </xdr:to>
    <xdr:cxnSp macro="">
      <xdr:nvCxnSpPr>
        <xdr:cNvPr id="249" name="直線コネクタ 248"/>
        <xdr:cNvCxnSpPr/>
      </xdr:nvCxnSpPr>
      <xdr:spPr>
        <a:xfrm flipV="1">
          <a:off x="8686800" y="10509250"/>
          <a:ext cx="7429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72390</xdr:rowOff>
    </xdr:from>
    <xdr:to xmlns:xdr="http://schemas.openxmlformats.org/drawingml/2006/spreadsheetDrawing">
      <xdr:col>46</xdr:col>
      <xdr:colOff>38100</xdr:colOff>
      <xdr:row>63</xdr:row>
      <xdr:rowOff>3810</xdr:rowOff>
    </xdr:to>
    <xdr:sp macro="" textlink="">
      <xdr:nvSpPr>
        <xdr:cNvPr id="250" name="楕円 249"/>
        <xdr:cNvSpPr/>
      </xdr:nvSpPr>
      <xdr:spPr>
        <a:xfrm>
          <a:off x="7842250" y="104698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62</xdr:row>
      <xdr:rowOff>116840</xdr:rowOff>
    </xdr:from>
    <xdr:to xmlns:xdr="http://schemas.openxmlformats.org/drawingml/2006/spreadsheetDrawing">
      <xdr:col>50</xdr:col>
      <xdr:colOff>114300</xdr:colOff>
      <xdr:row>62</xdr:row>
      <xdr:rowOff>121920</xdr:rowOff>
    </xdr:to>
    <xdr:cxnSp macro="">
      <xdr:nvCxnSpPr>
        <xdr:cNvPr id="251" name="直線コネクタ 250"/>
        <xdr:cNvCxnSpPr/>
      </xdr:nvCxnSpPr>
      <xdr:spPr>
        <a:xfrm flipV="1">
          <a:off x="7886700" y="1051433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75565</xdr:rowOff>
    </xdr:from>
    <xdr:to xmlns:xdr="http://schemas.openxmlformats.org/drawingml/2006/spreadsheetDrawing">
      <xdr:col>41</xdr:col>
      <xdr:colOff>101600</xdr:colOff>
      <xdr:row>63</xdr:row>
      <xdr:rowOff>6985</xdr:rowOff>
    </xdr:to>
    <xdr:sp macro="" textlink="">
      <xdr:nvSpPr>
        <xdr:cNvPr id="252" name="楕円 251"/>
        <xdr:cNvSpPr/>
      </xdr:nvSpPr>
      <xdr:spPr>
        <a:xfrm>
          <a:off x="7029450" y="10473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121920</xdr:rowOff>
    </xdr:from>
    <xdr:to xmlns:xdr="http://schemas.openxmlformats.org/drawingml/2006/spreadsheetDrawing">
      <xdr:col>45</xdr:col>
      <xdr:colOff>171450</xdr:colOff>
      <xdr:row>62</xdr:row>
      <xdr:rowOff>125730</xdr:rowOff>
    </xdr:to>
    <xdr:cxnSp macro="">
      <xdr:nvCxnSpPr>
        <xdr:cNvPr id="253" name="直線コネクタ 252"/>
        <xdr:cNvCxnSpPr/>
      </xdr:nvCxnSpPr>
      <xdr:spPr>
        <a:xfrm flipV="1">
          <a:off x="7080250" y="1051941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81915</xdr:rowOff>
    </xdr:from>
    <xdr:to xmlns:xdr="http://schemas.openxmlformats.org/drawingml/2006/spreadsheetDrawing">
      <xdr:col>36</xdr:col>
      <xdr:colOff>165100</xdr:colOff>
      <xdr:row>63</xdr:row>
      <xdr:rowOff>13970</xdr:rowOff>
    </xdr:to>
    <xdr:sp macro="" textlink="">
      <xdr:nvSpPr>
        <xdr:cNvPr id="254" name="楕円 253"/>
        <xdr:cNvSpPr/>
      </xdr:nvSpPr>
      <xdr:spPr>
        <a:xfrm>
          <a:off x="6235700" y="104794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125730</xdr:rowOff>
    </xdr:from>
    <xdr:to xmlns:xdr="http://schemas.openxmlformats.org/drawingml/2006/spreadsheetDrawing">
      <xdr:col>41</xdr:col>
      <xdr:colOff>50800</xdr:colOff>
      <xdr:row>62</xdr:row>
      <xdr:rowOff>131445</xdr:rowOff>
    </xdr:to>
    <xdr:cxnSp macro="">
      <xdr:nvCxnSpPr>
        <xdr:cNvPr id="255" name="直線コネクタ 254"/>
        <xdr:cNvCxnSpPr/>
      </xdr:nvCxnSpPr>
      <xdr:spPr>
        <a:xfrm flipV="1">
          <a:off x="6286500" y="10523220"/>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94615</xdr:rowOff>
    </xdr:from>
    <xdr:ext cx="469900" cy="253365"/>
    <xdr:sp macro="" textlink="">
      <xdr:nvSpPr>
        <xdr:cNvPr id="256" name="n_1aveValue【体育館・プール】&#10;一人当たり面積"/>
        <xdr:cNvSpPr txBox="1"/>
      </xdr:nvSpPr>
      <xdr:spPr>
        <a:xfrm>
          <a:off x="8458200" y="101568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97790</xdr:rowOff>
    </xdr:from>
    <xdr:ext cx="469900" cy="253365"/>
    <xdr:sp macro="" textlink="">
      <xdr:nvSpPr>
        <xdr:cNvPr id="257" name="n_2aveValue【体育館・プール】&#10;一人当たり面積"/>
        <xdr:cNvSpPr txBox="1"/>
      </xdr:nvSpPr>
      <xdr:spPr>
        <a:xfrm>
          <a:off x="7677150" y="101600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93345</xdr:rowOff>
    </xdr:from>
    <xdr:ext cx="469900" cy="253365"/>
    <xdr:sp macro="" textlink="">
      <xdr:nvSpPr>
        <xdr:cNvPr id="258" name="n_3aveValue【体育館・プール】&#10;一人当たり面積"/>
        <xdr:cNvSpPr txBox="1"/>
      </xdr:nvSpPr>
      <xdr:spPr>
        <a:xfrm>
          <a:off x="6864350" y="101555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101600</xdr:rowOff>
    </xdr:from>
    <xdr:ext cx="469900" cy="253365"/>
    <xdr:sp macro="" textlink="">
      <xdr:nvSpPr>
        <xdr:cNvPr id="259" name="n_4aveValue【体育館・プール】&#10;一人当たり面積"/>
        <xdr:cNvSpPr txBox="1"/>
      </xdr:nvSpPr>
      <xdr:spPr>
        <a:xfrm>
          <a:off x="6070600" y="101638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62</xdr:row>
      <xdr:rowOff>157480</xdr:rowOff>
    </xdr:from>
    <xdr:ext cx="469900" cy="253365"/>
    <xdr:sp macro="" textlink="">
      <xdr:nvSpPr>
        <xdr:cNvPr id="260" name="n_1mainValue【体育館・プール】&#10;一人当たり面積"/>
        <xdr:cNvSpPr txBox="1"/>
      </xdr:nvSpPr>
      <xdr:spPr>
        <a:xfrm>
          <a:off x="8458200" y="10554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162560</xdr:rowOff>
    </xdr:from>
    <xdr:ext cx="469900" cy="251460"/>
    <xdr:sp macro="" textlink="">
      <xdr:nvSpPr>
        <xdr:cNvPr id="261" name="n_2mainValue【体育館・プール】&#10;一人当たり面積"/>
        <xdr:cNvSpPr txBox="1"/>
      </xdr:nvSpPr>
      <xdr:spPr>
        <a:xfrm>
          <a:off x="7677150" y="105600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166370</xdr:rowOff>
    </xdr:from>
    <xdr:ext cx="469900" cy="253365"/>
    <xdr:sp macro="" textlink="">
      <xdr:nvSpPr>
        <xdr:cNvPr id="262" name="n_3mainValue【体育館・プール】&#10;一人当たり面積"/>
        <xdr:cNvSpPr txBox="1"/>
      </xdr:nvSpPr>
      <xdr:spPr>
        <a:xfrm>
          <a:off x="6864350" y="105638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5080</xdr:rowOff>
    </xdr:from>
    <xdr:ext cx="469900" cy="253365"/>
    <xdr:sp macro="" textlink="">
      <xdr:nvSpPr>
        <xdr:cNvPr id="263" name="n_4mainValue【体育館・プール】&#10;一人当たり面積"/>
        <xdr:cNvSpPr txBox="1"/>
      </xdr:nvSpPr>
      <xdr:spPr>
        <a:xfrm>
          <a:off x="6070600" y="105702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4" name="正方形/長方形 263"/>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5" name="正方形/長方形 264"/>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6" name="正方形/長方形 265"/>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7" name="正方形/長方形 266"/>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68" name="正方形/長方形 267"/>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69" name="正方形/長方形 268"/>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70" name="正方形/長方形 269"/>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71" name="正方形/長方形 270"/>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74295</xdr:rowOff>
    </xdr:from>
    <xdr:ext cx="296545" cy="219075"/>
    <xdr:sp macro="" textlink="">
      <xdr:nvSpPr>
        <xdr:cNvPr id="272" name="テキスト ボックス 271"/>
        <xdr:cNvSpPr txBox="1"/>
      </xdr:nvSpPr>
      <xdr:spPr>
        <a:xfrm>
          <a:off x="666750" y="12483465"/>
          <a:ext cx="2965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3" name="直線コネクタ 272"/>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1460"/>
    <xdr:sp macro="" textlink="">
      <xdr:nvSpPr>
        <xdr:cNvPr id="274" name="テキスト ボックス 273"/>
        <xdr:cNvSpPr txBox="1"/>
      </xdr:nvSpPr>
      <xdr:spPr>
        <a:xfrm>
          <a:off x="27559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111760</xdr:rowOff>
    </xdr:from>
    <xdr:to xmlns:xdr="http://schemas.openxmlformats.org/drawingml/2006/spreadsheetDrawing">
      <xdr:col>28</xdr:col>
      <xdr:colOff>114300</xdr:colOff>
      <xdr:row>86</xdr:row>
      <xdr:rowOff>111760</xdr:rowOff>
    </xdr:to>
    <xdr:cxnSp macro="">
      <xdr:nvCxnSpPr>
        <xdr:cNvPr id="275" name="直線コネクタ 274"/>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140335</xdr:rowOff>
    </xdr:from>
    <xdr:ext cx="465455" cy="251460"/>
    <xdr:sp macro="" textlink="">
      <xdr:nvSpPr>
        <xdr:cNvPr id="276" name="テキスト ボックス 275"/>
        <xdr:cNvSpPr txBox="1"/>
      </xdr:nvSpPr>
      <xdr:spPr>
        <a:xfrm>
          <a:off x="27559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74295</xdr:rowOff>
    </xdr:from>
    <xdr:to xmlns:xdr="http://schemas.openxmlformats.org/drawingml/2006/spreadsheetDrawing">
      <xdr:col>28</xdr:col>
      <xdr:colOff>114300</xdr:colOff>
      <xdr:row>84</xdr:row>
      <xdr:rowOff>74295</xdr:rowOff>
    </xdr:to>
    <xdr:cxnSp macro="">
      <xdr:nvCxnSpPr>
        <xdr:cNvPr id="277" name="直線コネクタ 276"/>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103505</xdr:rowOff>
    </xdr:from>
    <xdr:ext cx="401320" cy="251460"/>
    <xdr:sp macro="" textlink="">
      <xdr:nvSpPr>
        <xdr:cNvPr id="278" name="テキスト ボックス 277"/>
        <xdr:cNvSpPr txBox="1"/>
      </xdr:nvSpPr>
      <xdr:spPr>
        <a:xfrm>
          <a:off x="3397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37465</xdr:rowOff>
    </xdr:from>
    <xdr:to xmlns:xdr="http://schemas.openxmlformats.org/drawingml/2006/spreadsheetDrawing">
      <xdr:col>28</xdr:col>
      <xdr:colOff>114300</xdr:colOff>
      <xdr:row>82</xdr:row>
      <xdr:rowOff>37465</xdr:rowOff>
    </xdr:to>
    <xdr:cxnSp macro="">
      <xdr:nvCxnSpPr>
        <xdr:cNvPr id="279" name="直線コネクタ 278"/>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66040</xdr:rowOff>
    </xdr:from>
    <xdr:ext cx="401320" cy="251460"/>
    <xdr:sp macro="" textlink="">
      <xdr:nvSpPr>
        <xdr:cNvPr id="280" name="テキスト ボックス 279"/>
        <xdr:cNvSpPr txBox="1"/>
      </xdr:nvSpPr>
      <xdr:spPr>
        <a:xfrm>
          <a:off x="3397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28575</xdr:rowOff>
    </xdr:from>
    <xdr:ext cx="401320" cy="251460"/>
    <xdr:sp macro="" textlink="">
      <xdr:nvSpPr>
        <xdr:cNvPr id="282" name="テキスト ボックス 281"/>
        <xdr:cNvSpPr txBox="1"/>
      </xdr:nvSpPr>
      <xdr:spPr>
        <a:xfrm>
          <a:off x="3397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130175</xdr:rowOff>
    </xdr:from>
    <xdr:to xmlns:xdr="http://schemas.openxmlformats.org/drawingml/2006/spreadsheetDrawing">
      <xdr:col>28</xdr:col>
      <xdr:colOff>114300</xdr:colOff>
      <xdr:row>77</xdr:row>
      <xdr:rowOff>130175</xdr:rowOff>
    </xdr:to>
    <xdr:cxnSp macro="">
      <xdr:nvCxnSpPr>
        <xdr:cNvPr id="283" name="直線コネクタ 282"/>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159385</xdr:rowOff>
    </xdr:from>
    <xdr:ext cx="401320" cy="251460"/>
    <xdr:sp macro="" textlink="">
      <xdr:nvSpPr>
        <xdr:cNvPr id="284" name="テキスト ボックス 283"/>
        <xdr:cNvSpPr txBox="1"/>
      </xdr:nvSpPr>
      <xdr:spPr>
        <a:xfrm>
          <a:off x="339725" y="129038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114300</xdr:colOff>
      <xdr:row>75</xdr:row>
      <xdr:rowOff>93345</xdr:rowOff>
    </xdr:to>
    <xdr:cxnSp macro="">
      <xdr:nvCxnSpPr>
        <xdr:cNvPr id="285" name="直線コネクタ 284"/>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121920</xdr:rowOff>
    </xdr:from>
    <xdr:ext cx="337185" cy="251460"/>
    <xdr:sp macro="" textlink="">
      <xdr:nvSpPr>
        <xdr:cNvPr id="286" name="テキスト ボックス 285"/>
        <xdr:cNvSpPr txBox="1"/>
      </xdr:nvSpPr>
      <xdr:spPr>
        <a:xfrm>
          <a:off x="384810" y="12531090"/>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87" name="【福祉施設】&#10;有形固定資産減価償却率グラフ枠"/>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152400</xdr:rowOff>
    </xdr:from>
    <xdr:to xmlns:xdr="http://schemas.openxmlformats.org/drawingml/2006/spreadsheetDrawing">
      <xdr:col>24</xdr:col>
      <xdr:colOff>62865</xdr:colOff>
      <xdr:row>86</xdr:row>
      <xdr:rowOff>111760</xdr:rowOff>
    </xdr:to>
    <xdr:cxnSp macro="">
      <xdr:nvCxnSpPr>
        <xdr:cNvPr id="288" name="直線コネクタ 287"/>
        <xdr:cNvCxnSpPr/>
      </xdr:nvCxnSpPr>
      <xdr:spPr>
        <a:xfrm flipV="1">
          <a:off x="4177665" y="13064490"/>
          <a:ext cx="0" cy="1468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115570</xdr:rowOff>
    </xdr:from>
    <xdr:ext cx="467995" cy="253365"/>
    <xdr:sp macro="" textlink="">
      <xdr:nvSpPr>
        <xdr:cNvPr id="289" name="【福祉施設】&#10;有形固定資産減価償却率最小値テキスト"/>
        <xdr:cNvSpPr txBox="1"/>
      </xdr:nvSpPr>
      <xdr:spPr>
        <a:xfrm>
          <a:off x="4216400" y="1453642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111760</xdr:rowOff>
    </xdr:from>
    <xdr:to xmlns:xdr="http://schemas.openxmlformats.org/drawingml/2006/spreadsheetDrawing">
      <xdr:col>24</xdr:col>
      <xdr:colOff>152400</xdr:colOff>
      <xdr:row>86</xdr:row>
      <xdr:rowOff>111760</xdr:rowOff>
    </xdr:to>
    <xdr:cxnSp macro="">
      <xdr:nvCxnSpPr>
        <xdr:cNvPr id="290" name="直線コネクタ 289"/>
        <xdr:cNvCxnSpPr/>
      </xdr:nvCxnSpPr>
      <xdr:spPr>
        <a:xfrm>
          <a:off x="41084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100330</xdr:rowOff>
    </xdr:from>
    <xdr:ext cx="403225" cy="253365"/>
    <xdr:sp macro="" textlink="">
      <xdr:nvSpPr>
        <xdr:cNvPr id="291" name="【福祉施設】&#10;有形固定資産減価償却率最大値テキスト"/>
        <xdr:cNvSpPr txBox="1"/>
      </xdr:nvSpPr>
      <xdr:spPr>
        <a:xfrm>
          <a:off x="4216400" y="128447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152400</xdr:rowOff>
    </xdr:from>
    <xdr:to xmlns:xdr="http://schemas.openxmlformats.org/drawingml/2006/spreadsheetDrawing">
      <xdr:col>24</xdr:col>
      <xdr:colOff>152400</xdr:colOff>
      <xdr:row>77</xdr:row>
      <xdr:rowOff>152400</xdr:rowOff>
    </xdr:to>
    <xdr:cxnSp macro="">
      <xdr:nvCxnSpPr>
        <xdr:cNvPr id="292" name="直線コネクタ 291"/>
        <xdr:cNvCxnSpPr/>
      </xdr:nvCxnSpPr>
      <xdr:spPr>
        <a:xfrm>
          <a:off x="4108450" y="130644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132080</xdr:rowOff>
    </xdr:from>
    <xdr:ext cx="403225" cy="253365"/>
    <xdr:sp macro="" textlink="">
      <xdr:nvSpPr>
        <xdr:cNvPr id="293" name="【福祉施設】&#10;有形固定資産減価償却率平均値テキスト"/>
        <xdr:cNvSpPr txBox="1"/>
      </xdr:nvSpPr>
      <xdr:spPr>
        <a:xfrm>
          <a:off x="4216400" y="13714730"/>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153035</xdr:rowOff>
    </xdr:from>
    <xdr:to xmlns:xdr="http://schemas.openxmlformats.org/drawingml/2006/spreadsheetDrawing">
      <xdr:col>24</xdr:col>
      <xdr:colOff>114300</xdr:colOff>
      <xdr:row>82</xdr:row>
      <xdr:rowOff>85090</xdr:rowOff>
    </xdr:to>
    <xdr:sp macro="" textlink="">
      <xdr:nvSpPr>
        <xdr:cNvPr id="294" name="フローチャート: 判断 293"/>
        <xdr:cNvSpPr/>
      </xdr:nvSpPr>
      <xdr:spPr>
        <a:xfrm>
          <a:off x="4127500" y="137356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123825</xdr:rowOff>
    </xdr:from>
    <xdr:to xmlns:xdr="http://schemas.openxmlformats.org/drawingml/2006/spreadsheetDrawing">
      <xdr:col>20</xdr:col>
      <xdr:colOff>38100</xdr:colOff>
      <xdr:row>82</xdr:row>
      <xdr:rowOff>55245</xdr:rowOff>
    </xdr:to>
    <xdr:sp macro="" textlink="">
      <xdr:nvSpPr>
        <xdr:cNvPr id="295" name="フローチャート: 判断 294"/>
        <xdr:cNvSpPr/>
      </xdr:nvSpPr>
      <xdr:spPr>
        <a:xfrm>
          <a:off x="3384550" y="137064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105410</xdr:rowOff>
    </xdr:from>
    <xdr:to xmlns:xdr="http://schemas.openxmlformats.org/drawingml/2006/spreadsheetDrawing">
      <xdr:col>15</xdr:col>
      <xdr:colOff>101600</xdr:colOff>
      <xdr:row>82</xdr:row>
      <xdr:rowOff>36830</xdr:rowOff>
    </xdr:to>
    <xdr:sp macro="" textlink="">
      <xdr:nvSpPr>
        <xdr:cNvPr id="296" name="フローチャート: 判断 295"/>
        <xdr:cNvSpPr/>
      </xdr:nvSpPr>
      <xdr:spPr>
        <a:xfrm>
          <a:off x="2571750" y="13688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95250</xdr:rowOff>
    </xdr:from>
    <xdr:to xmlns:xdr="http://schemas.openxmlformats.org/drawingml/2006/spreadsheetDrawing">
      <xdr:col>10</xdr:col>
      <xdr:colOff>165100</xdr:colOff>
      <xdr:row>82</xdr:row>
      <xdr:rowOff>27305</xdr:rowOff>
    </xdr:to>
    <xdr:sp macro="" textlink="">
      <xdr:nvSpPr>
        <xdr:cNvPr id="297" name="フローチャート: 判断 296"/>
        <xdr:cNvSpPr/>
      </xdr:nvSpPr>
      <xdr:spPr>
        <a:xfrm>
          <a:off x="1778000" y="136779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100965</xdr:rowOff>
    </xdr:from>
    <xdr:to xmlns:xdr="http://schemas.openxmlformats.org/drawingml/2006/spreadsheetDrawing">
      <xdr:col>6</xdr:col>
      <xdr:colOff>38100</xdr:colOff>
      <xdr:row>82</xdr:row>
      <xdr:rowOff>33020</xdr:rowOff>
    </xdr:to>
    <xdr:sp macro="" textlink="">
      <xdr:nvSpPr>
        <xdr:cNvPr id="298" name="フローチャート: 判断 297"/>
        <xdr:cNvSpPr/>
      </xdr:nvSpPr>
      <xdr:spPr>
        <a:xfrm>
          <a:off x="984250" y="136836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51460"/>
    <xdr:sp macro="" textlink="">
      <xdr:nvSpPr>
        <xdr:cNvPr id="299" name="テキスト ボックス 298"/>
        <xdr:cNvSpPr txBox="1"/>
      </xdr:nvSpPr>
      <xdr:spPr>
        <a:xfrm>
          <a:off x="40068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88</xdr:row>
      <xdr:rowOff>146685</xdr:rowOff>
    </xdr:from>
    <xdr:ext cx="762000" cy="251460"/>
    <xdr:sp macro="" textlink="">
      <xdr:nvSpPr>
        <xdr:cNvPr id="300" name="テキスト ボックス 299"/>
        <xdr:cNvSpPr txBox="1"/>
      </xdr:nvSpPr>
      <xdr:spPr>
        <a:xfrm>
          <a:off x="32575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60095" cy="251460"/>
    <xdr:sp macro="" textlink="">
      <xdr:nvSpPr>
        <xdr:cNvPr id="301" name="テキスト ボックス 300"/>
        <xdr:cNvSpPr txBox="1"/>
      </xdr:nvSpPr>
      <xdr:spPr>
        <a:xfrm>
          <a:off x="24511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2000" cy="251460"/>
    <xdr:sp macro="" textlink="">
      <xdr:nvSpPr>
        <xdr:cNvPr id="302" name="テキスト ボックス 301"/>
        <xdr:cNvSpPr txBox="1"/>
      </xdr:nvSpPr>
      <xdr:spPr>
        <a:xfrm>
          <a:off x="1657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88</xdr:row>
      <xdr:rowOff>146685</xdr:rowOff>
    </xdr:from>
    <xdr:ext cx="762000" cy="251460"/>
    <xdr:sp macro="" textlink="">
      <xdr:nvSpPr>
        <xdr:cNvPr id="303" name="テキスト ボックス 302"/>
        <xdr:cNvSpPr txBox="1"/>
      </xdr:nvSpPr>
      <xdr:spPr>
        <a:xfrm>
          <a:off x="857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114300</xdr:rowOff>
    </xdr:from>
    <xdr:to xmlns:xdr="http://schemas.openxmlformats.org/drawingml/2006/spreadsheetDrawing">
      <xdr:col>24</xdr:col>
      <xdr:colOff>114300</xdr:colOff>
      <xdr:row>82</xdr:row>
      <xdr:rowOff>45720</xdr:rowOff>
    </xdr:to>
    <xdr:sp macro="" textlink="">
      <xdr:nvSpPr>
        <xdr:cNvPr id="304" name="楕円 303"/>
        <xdr:cNvSpPr/>
      </xdr:nvSpPr>
      <xdr:spPr>
        <a:xfrm>
          <a:off x="4127500" y="136969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80</xdr:row>
      <xdr:rowOff>136525</xdr:rowOff>
    </xdr:from>
    <xdr:ext cx="403225" cy="253365"/>
    <xdr:sp macro="" textlink="">
      <xdr:nvSpPr>
        <xdr:cNvPr id="305" name="【福祉施設】&#10;有形固定資産減価償却率該当値テキスト"/>
        <xdr:cNvSpPr txBox="1"/>
      </xdr:nvSpPr>
      <xdr:spPr>
        <a:xfrm>
          <a:off x="4216400" y="135515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81</xdr:row>
      <xdr:rowOff>73025</xdr:rowOff>
    </xdr:from>
    <xdr:to xmlns:xdr="http://schemas.openxmlformats.org/drawingml/2006/spreadsheetDrawing">
      <xdr:col>20</xdr:col>
      <xdr:colOff>38100</xdr:colOff>
      <xdr:row>82</xdr:row>
      <xdr:rowOff>5080</xdr:rowOff>
    </xdr:to>
    <xdr:sp macro="" textlink="">
      <xdr:nvSpPr>
        <xdr:cNvPr id="306" name="楕円 305"/>
        <xdr:cNvSpPr/>
      </xdr:nvSpPr>
      <xdr:spPr>
        <a:xfrm>
          <a:off x="3384550" y="136556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81</xdr:row>
      <xdr:rowOff>123190</xdr:rowOff>
    </xdr:from>
    <xdr:to xmlns:xdr="http://schemas.openxmlformats.org/drawingml/2006/spreadsheetDrawing">
      <xdr:col>24</xdr:col>
      <xdr:colOff>63500</xdr:colOff>
      <xdr:row>81</xdr:row>
      <xdr:rowOff>163830</xdr:rowOff>
    </xdr:to>
    <xdr:cxnSp macro="">
      <xdr:nvCxnSpPr>
        <xdr:cNvPr id="307" name="直線コネクタ 306"/>
        <xdr:cNvCxnSpPr/>
      </xdr:nvCxnSpPr>
      <xdr:spPr>
        <a:xfrm>
          <a:off x="3429000" y="13705840"/>
          <a:ext cx="7493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81</xdr:row>
      <xdr:rowOff>30480</xdr:rowOff>
    </xdr:from>
    <xdr:to xmlns:xdr="http://schemas.openxmlformats.org/drawingml/2006/spreadsheetDrawing">
      <xdr:col>15</xdr:col>
      <xdr:colOff>101600</xdr:colOff>
      <xdr:row>81</xdr:row>
      <xdr:rowOff>129540</xdr:rowOff>
    </xdr:to>
    <xdr:sp macro="" textlink="">
      <xdr:nvSpPr>
        <xdr:cNvPr id="308" name="楕円 307"/>
        <xdr:cNvSpPr/>
      </xdr:nvSpPr>
      <xdr:spPr>
        <a:xfrm>
          <a:off x="2571750" y="136131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81</xdr:row>
      <xdr:rowOff>80010</xdr:rowOff>
    </xdr:from>
    <xdr:to xmlns:xdr="http://schemas.openxmlformats.org/drawingml/2006/spreadsheetDrawing">
      <xdr:col>19</xdr:col>
      <xdr:colOff>171450</xdr:colOff>
      <xdr:row>81</xdr:row>
      <xdr:rowOff>123190</xdr:rowOff>
    </xdr:to>
    <xdr:cxnSp macro="">
      <xdr:nvCxnSpPr>
        <xdr:cNvPr id="309" name="直線コネクタ 308"/>
        <xdr:cNvCxnSpPr/>
      </xdr:nvCxnSpPr>
      <xdr:spPr>
        <a:xfrm>
          <a:off x="2622550" y="13662660"/>
          <a:ext cx="8064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80</xdr:row>
      <xdr:rowOff>156845</xdr:rowOff>
    </xdr:from>
    <xdr:to xmlns:xdr="http://schemas.openxmlformats.org/drawingml/2006/spreadsheetDrawing">
      <xdr:col>10</xdr:col>
      <xdr:colOff>165100</xdr:colOff>
      <xdr:row>81</xdr:row>
      <xdr:rowOff>88900</xdr:rowOff>
    </xdr:to>
    <xdr:sp macro="" textlink="">
      <xdr:nvSpPr>
        <xdr:cNvPr id="310" name="楕円 309"/>
        <xdr:cNvSpPr/>
      </xdr:nvSpPr>
      <xdr:spPr>
        <a:xfrm>
          <a:off x="1778000" y="135718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81</xdr:row>
      <xdr:rowOff>39370</xdr:rowOff>
    </xdr:from>
    <xdr:to xmlns:xdr="http://schemas.openxmlformats.org/drawingml/2006/spreadsheetDrawing">
      <xdr:col>15</xdr:col>
      <xdr:colOff>50800</xdr:colOff>
      <xdr:row>81</xdr:row>
      <xdr:rowOff>80010</xdr:rowOff>
    </xdr:to>
    <xdr:cxnSp macro="">
      <xdr:nvCxnSpPr>
        <xdr:cNvPr id="311" name="直線コネクタ 310"/>
        <xdr:cNvCxnSpPr/>
      </xdr:nvCxnSpPr>
      <xdr:spPr>
        <a:xfrm>
          <a:off x="1828800" y="13622020"/>
          <a:ext cx="7937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80</xdr:row>
      <xdr:rowOff>116205</xdr:rowOff>
    </xdr:from>
    <xdr:to xmlns:xdr="http://schemas.openxmlformats.org/drawingml/2006/spreadsheetDrawing">
      <xdr:col>6</xdr:col>
      <xdr:colOff>38100</xdr:colOff>
      <xdr:row>81</xdr:row>
      <xdr:rowOff>48260</xdr:rowOff>
    </xdr:to>
    <xdr:sp macro="" textlink="">
      <xdr:nvSpPr>
        <xdr:cNvPr id="312" name="楕円 311"/>
        <xdr:cNvSpPr/>
      </xdr:nvSpPr>
      <xdr:spPr>
        <a:xfrm>
          <a:off x="984250" y="135312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80</xdr:row>
      <xdr:rowOff>165735</xdr:rowOff>
    </xdr:from>
    <xdr:to xmlns:xdr="http://schemas.openxmlformats.org/drawingml/2006/spreadsheetDrawing">
      <xdr:col>10</xdr:col>
      <xdr:colOff>114300</xdr:colOff>
      <xdr:row>81</xdr:row>
      <xdr:rowOff>39370</xdr:rowOff>
    </xdr:to>
    <xdr:cxnSp macro="">
      <xdr:nvCxnSpPr>
        <xdr:cNvPr id="313" name="直線コネクタ 312"/>
        <xdr:cNvCxnSpPr/>
      </xdr:nvCxnSpPr>
      <xdr:spPr>
        <a:xfrm>
          <a:off x="1028700" y="13580745"/>
          <a:ext cx="8001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46990</xdr:rowOff>
    </xdr:from>
    <xdr:ext cx="403225" cy="251460"/>
    <xdr:sp macro="" textlink="">
      <xdr:nvSpPr>
        <xdr:cNvPr id="314" name="n_1aveValue【福祉施設】&#10;有形固定資産減価償却率"/>
        <xdr:cNvSpPr txBox="1"/>
      </xdr:nvSpPr>
      <xdr:spPr>
        <a:xfrm>
          <a:off x="3239135" y="137972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28575</xdr:rowOff>
    </xdr:from>
    <xdr:ext cx="403225" cy="251460"/>
    <xdr:sp macro="" textlink="">
      <xdr:nvSpPr>
        <xdr:cNvPr id="315" name="n_2aveValue【福祉施設】&#10;有形固定資産減価償却率"/>
        <xdr:cNvSpPr txBox="1"/>
      </xdr:nvSpPr>
      <xdr:spPr>
        <a:xfrm>
          <a:off x="2439035" y="137788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18415</xdr:rowOff>
    </xdr:from>
    <xdr:ext cx="403225" cy="252095"/>
    <xdr:sp macro="" textlink="">
      <xdr:nvSpPr>
        <xdr:cNvPr id="316" name="n_3aveValue【福祉施設】&#10;有形固定資産減価償却率"/>
        <xdr:cNvSpPr txBox="1"/>
      </xdr:nvSpPr>
      <xdr:spPr>
        <a:xfrm>
          <a:off x="1645285" y="1376870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24130</xdr:rowOff>
    </xdr:from>
    <xdr:ext cx="405130" cy="253365"/>
    <xdr:sp macro="" textlink="">
      <xdr:nvSpPr>
        <xdr:cNvPr id="317" name="n_4aveValue【福祉施設】&#10;有形固定資産減価償却率"/>
        <xdr:cNvSpPr txBox="1"/>
      </xdr:nvSpPr>
      <xdr:spPr>
        <a:xfrm>
          <a:off x="851535" y="137744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20955</xdr:rowOff>
    </xdr:from>
    <xdr:ext cx="403225" cy="253365"/>
    <xdr:sp macro="" textlink="">
      <xdr:nvSpPr>
        <xdr:cNvPr id="318" name="n_1mainValue【福祉施設】&#10;有形固定資産減価償却率"/>
        <xdr:cNvSpPr txBox="1"/>
      </xdr:nvSpPr>
      <xdr:spPr>
        <a:xfrm>
          <a:off x="3239135" y="1343596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146050</xdr:rowOff>
    </xdr:from>
    <xdr:ext cx="403225" cy="251460"/>
    <xdr:sp macro="" textlink="">
      <xdr:nvSpPr>
        <xdr:cNvPr id="319" name="n_2mainValue【福祉施設】&#10;有形固定資産減価償却率"/>
        <xdr:cNvSpPr txBox="1"/>
      </xdr:nvSpPr>
      <xdr:spPr>
        <a:xfrm>
          <a:off x="2439035" y="1339342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105410</xdr:rowOff>
    </xdr:from>
    <xdr:ext cx="403225" cy="251460"/>
    <xdr:sp macro="" textlink="">
      <xdr:nvSpPr>
        <xdr:cNvPr id="320" name="n_3mainValue【福祉施設】&#10;有形固定資産減価償却率"/>
        <xdr:cNvSpPr txBox="1"/>
      </xdr:nvSpPr>
      <xdr:spPr>
        <a:xfrm>
          <a:off x="1645285" y="133527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63500</xdr:rowOff>
    </xdr:from>
    <xdr:ext cx="405130" cy="253365"/>
    <xdr:sp macro="" textlink="">
      <xdr:nvSpPr>
        <xdr:cNvPr id="321" name="n_4mainValue【福祉施設】&#10;有形固定資産減価償却率"/>
        <xdr:cNvSpPr txBox="1"/>
      </xdr:nvSpPr>
      <xdr:spPr>
        <a:xfrm>
          <a:off x="851535" y="133108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322" name="正方形/長方形 321"/>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323" name="正方形/長方形 322"/>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324" name="正方形/長方形 323"/>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325" name="正方形/長方形 324"/>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326" name="正方形/長方形 325"/>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327" name="正方形/長方形 326"/>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328" name="正方形/長方形 327"/>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29" name="正方形/長方形 328"/>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74295</xdr:rowOff>
    </xdr:from>
    <xdr:ext cx="347980" cy="219075"/>
    <xdr:sp macro="" textlink="">
      <xdr:nvSpPr>
        <xdr:cNvPr id="330" name="テキスト ボックス 329"/>
        <xdr:cNvSpPr txBox="1"/>
      </xdr:nvSpPr>
      <xdr:spPr>
        <a:xfrm>
          <a:off x="591820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31" name="直線コネクタ 330"/>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37465</xdr:rowOff>
    </xdr:from>
    <xdr:to xmlns:xdr="http://schemas.openxmlformats.org/drawingml/2006/spreadsheetDrawing">
      <xdr:col>59</xdr:col>
      <xdr:colOff>50800</xdr:colOff>
      <xdr:row>86</xdr:row>
      <xdr:rowOff>37465</xdr:rowOff>
    </xdr:to>
    <xdr:cxnSp macro="">
      <xdr:nvCxnSpPr>
        <xdr:cNvPr id="332" name="直線コネクタ 331"/>
        <xdr:cNvCxnSpPr/>
      </xdr:nvCxnSpPr>
      <xdr:spPr>
        <a:xfrm>
          <a:off x="5956300" y="14458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66040</xdr:rowOff>
    </xdr:from>
    <xdr:ext cx="465455" cy="251460"/>
    <xdr:sp macro="" textlink="">
      <xdr:nvSpPr>
        <xdr:cNvPr id="333" name="テキスト ボックス 332"/>
        <xdr:cNvSpPr txBox="1"/>
      </xdr:nvSpPr>
      <xdr:spPr>
        <a:xfrm>
          <a:off x="5527040" y="1431925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93345</xdr:rowOff>
    </xdr:from>
    <xdr:to xmlns:xdr="http://schemas.openxmlformats.org/drawingml/2006/spreadsheetDrawing">
      <xdr:col>59</xdr:col>
      <xdr:colOff>50800</xdr:colOff>
      <xdr:row>83</xdr:row>
      <xdr:rowOff>93345</xdr:rowOff>
    </xdr:to>
    <xdr:cxnSp macro="">
      <xdr:nvCxnSpPr>
        <xdr:cNvPr id="334" name="直線コネクタ 333"/>
        <xdr:cNvCxnSpPr/>
      </xdr:nvCxnSpPr>
      <xdr:spPr>
        <a:xfrm>
          <a:off x="5956300" y="14011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121920</xdr:rowOff>
    </xdr:from>
    <xdr:ext cx="465455" cy="251460"/>
    <xdr:sp macro="" textlink="">
      <xdr:nvSpPr>
        <xdr:cNvPr id="335" name="テキスト ボックス 334"/>
        <xdr:cNvSpPr txBox="1"/>
      </xdr:nvSpPr>
      <xdr:spPr>
        <a:xfrm>
          <a:off x="5527040" y="1387221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149225</xdr:rowOff>
    </xdr:from>
    <xdr:to xmlns:xdr="http://schemas.openxmlformats.org/drawingml/2006/spreadsheetDrawing">
      <xdr:col>59</xdr:col>
      <xdr:colOff>50800</xdr:colOff>
      <xdr:row>80</xdr:row>
      <xdr:rowOff>149225</xdr:rowOff>
    </xdr:to>
    <xdr:cxnSp macro="">
      <xdr:nvCxnSpPr>
        <xdr:cNvPr id="336" name="直線コネクタ 335"/>
        <xdr:cNvCxnSpPr/>
      </xdr:nvCxnSpPr>
      <xdr:spPr>
        <a:xfrm>
          <a:off x="5956300" y="13564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5455" cy="251460"/>
    <xdr:sp macro="" textlink="">
      <xdr:nvSpPr>
        <xdr:cNvPr id="337" name="テキスト ボックス 336"/>
        <xdr:cNvSpPr txBox="1"/>
      </xdr:nvSpPr>
      <xdr:spPr>
        <a:xfrm>
          <a:off x="5527040" y="1342517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37465</xdr:rowOff>
    </xdr:from>
    <xdr:to xmlns:xdr="http://schemas.openxmlformats.org/drawingml/2006/spreadsheetDrawing">
      <xdr:col>59</xdr:col>
      <xdr:colOff>50800</xdr:colOff>
      <xdr:row>78</xdr:row>
      <xdr:rowOff>37465</xdr:rowOff>
    </xdr:to>
    <xdr:cxnSp macro="">
      <xdr:nvCxnSpPr>
        <xdr:cNvPr id="338" name="直線コネクタ 337"/>
        <xdr:cNvCxnSpPr/>
      </xdr:nvCxnSpPr>
      <xdr:spPr>
        <a:xfrm>
          <a:off x="5956300" y="131171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66040</xdr:rowOff>
    </xdr:from>
    <xdr:ext cx="465455" cy="251460"/>
    <xdr:sp macro="" textlink="">
      <xdr:nvSpPr>
        <xdr:cNvPr id="339" name="テキスト ボックス 338"/>
        <xdr:cNvSpPr txBox="1"/>
      </xdr:nvSpPr>
      <xdr:spPr>
        <a:xfrm>
          <a:off x="5527040" y="1297813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50800</xdr:colOff>
      <xdr:row>75</xdr:row>
      <xdr:rowOff>93345</xdr:rowOff>
    </xdr:to>
    <xdr:cxnSp macro="">
      <xdr:nvCxnSpPr>
        <xdr:cNvPr id="340" name="直線コネクタ 339"/>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121920</xdr:rowOff>
    </xdr:from>
    <xdr:ext cx="465455" cy="251460"/>
    <xdr:sp macro="" textlink="">
      <xdr:nvSpPr>
        <xdr:cNvPr id="341" name="テキスト ボックス 340"/>
        <xdr:cNvSpPr txBox="1"/>
      </xdr:nvSpPr>
      <xdr:spPr>
        <a:xfrm>
          <a:off x="552704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42" name="【福祉施設】&#10;一人当たり面積グラフ枠"/>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79</xdr:row>
      <xdr:rowOff>77470</xdr:rowOff>
    </xdr:from>
    <xdr:to xmlns:xdr="http://schemas.openxmlformats.org/drawingml/2006/spreadsheetDrawing">
      <xdr:col>54</xdr:col>
      <xdr:colOff>171450</xdr:colOff>
      <xdr:row>86</xdr:row>
      <xdr:rowOff>30480</xdr:rowOff>
    </xdr:to>
    <xdr:cxnSp macro="">
      <xdr:nvCxnSpPr>
        <xdr:cNvPr id="343" name="直線コネクタ 342"/>
        <xdr:cNvCxnSpPr/>
      </xdr:nvCxnSpPr>
      <xdr:spPr>
        <a:xfrm flipV="1">
          <a:off x="9429750" y="13324840"/>
          <a:ext cx="0" cy="1126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34290</xdr:rowOff>
    </xdr:from>
    <xdr:ext cx="467995" cy="251460"/>
    <xdr:sp macro="" textlink="">
      <xdr:nvSpPr>
        <xdr:cNvPr id="344" name="【福祉施設】&#10;一人当たり面積最小値テキスト"/>
        <xdr:cNvSpPr txBox="1"/>
      </xdr:nvSpPr>
      <xdr:spPr>
        <a:xfrm>
          <a:off x="9467850" y="1445514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30480</xdr:rowOff>
    </xdr:from>
    <xdr:to xmlns:xdr="http://schemas.openxmlformats.org/drawingml/2006/spreadsheetDrawing">
      <xdr:col>55</xdr:col>
      <xdr:colOff>88900</xdr:colOff>
      <xdr:row>86</xdr:row>
      <xdr:rowOff>30480</xdr:rowOff>
    </xdr:to>
    <xdr:cxnSp macro="">
      <xdr:nvCxnSpPr>
        <xdr:cNvPr id="345" name="直線コネクタ 344"/>
        <xdr:cNvCxnSpPr/>
      </xdr:nvCxnSpPr>
      <xdr:spPr>
        <a:xfrm>
          <a:off x="9359900" y="14451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78</xdr:row>
      <xdr:rowOff>25400</xdr:rowOff>
    </xdr:from>
    <xdr:ext cx="467995" cy="253365"/>
    <xdr:sp macro="" textlink="">
      <xdr:nvSpPr>
        <xdr:cNvPr id="346" name="【福祉施設】&#10;一人当たり面積最大値テキスト"/>
        <xdr:cNvSpPr txBox="1"/>
      </xdr:nvSpPr>
      <xdr:spPr>
        <a:xfrm>
          <a:off x="9467850" y="1310513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77470</xdr:rowOff>
    </xdr:from>
    <xdr:to xmlns:xdr="http://schemas.openxmlformats.org/drawingml/2006/spreadsheetDrawing">
      <xdr:col>55</xdr:col>
      <xdr:colOff>88900</xdr:colOff>
      <xdr:row>79</xdr:row>
      <xdr:rowOff>77470</xdr:rowOff>
    </xdr:to>
    <xdr:cxnSp macro="">
      <xdr:nvCxnSpPr>
        <xdr:cNvPr id="347" name="直線コネクタ 346"/>
        <xdr:cNvCxnSpPr/>
      </xdr:nvCxnSpPr>
      <xdr:spPr>
        <a:xfrm>
          <a:off x="9359900" y="13324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28575</xdr:rowOff>
    </xdr:from>
    <xdr:ext cx="467995" cy="251460"/>
    <xdr:sp macro="" textlink="">
      <xdr:nvSpPr>
        <xdr:cNvPr id="348" name="【福祉施設】&#10;一人当たり面積平均値テキスト"/>
        <xdr:cNvSpPr txBox="1"/>
      </xdr:nvSpPr>
      <xdr:spPr>
        <a:xfrm>
          <a:off x="9467850" y="13946505"/>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5715</xdr:rowOff>
    </xdr:from>
    <xdr:to xmlns:xdr="http://schemas.openxmlformats.org/drawingml/2006/spreadsheetDrawing">
      <xdr:col>55</xdr:col>
      <xdr:colOff>50800</xdr:colOff>
      <xdr:row>84</xdr:row>
      <xdr:rowOff>105410</xdr:rowOff>
    </xdr:to>
    <xdr:sp macro="" textlink="">
      <xdr:nvSpPr>
        <xdr:cNvPr id="349" name="フローチャート: 判断 348"/>
        <xdr:cNvSpPr/>
      </xdr:nvSpPr>
      <xdr:spPr>
        <a:xfrm>
          <a:off x="9398000" y="140912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3175</xdr:rowOff>
    </xdr:from>
    <xdr:to xmlns:xdr="http://schemas.openxmlformats.org/drawingml/2006/spreadsheetDrawing">
      <xdr:col>50</xdr:col>
      <xdr:colOff>165100</xdr:colOff>
      <xdr:row>84</xdr:row>
      <xdr:rowOff>102870</xdr:rowOff>
    </xdr:to>
    <xdr:sp macro="" textlink="">
      <xdr:nvSpPr>
        <xdr:cNvPr id="350" name="フローチャート: 判断 349"/>
        <xdr:cNvSpPr/>
      </xdr:nvSpPr>
      <xdr:spPr>
        <a:xfrm>
          <a:off x="8636000" y="140887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5715</xdr:rowOff>
    </xdr:from>
    <xdr:to xmlns:xdr="http://schemas.openxmlformats.org/drawingml/2006/spreadsheetDrawing">
      <xdr:col>46</xdr:col>
      <xdr:colOff>38100</xdr:colOff>
      <xdr:row>84</xdr:row>
      <xdr:rowOff>105410</xdr:rowOff>
    </xdr:to>
    <xdr:sp macro="" textlink="">
      <xdr:nvSpPr>
        <xdr:cNvPr id="351" name="フローチャート: 判断 350"/>
        <xdr:cNvSpPr/>
      </xdr:nvSpPr>
      <xdr:spPr>
        <a:xfrm>
          <a:off x="7842250" y="140912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14605</xdr:rowOff>
    </xdr:from>
    <xdr:to xmlns:xdr="http://schemas.openxmlformats.org/drawingml/2006/spreadsheetDrawing">
      <xdr:col>41</xdr:col>
      <xdr:colOff>101600</xdr:colOff>
      <xdr:row>84</xdr:row>
      <xdr:rowOff>113665</xdr:rowOff>
    </xdr:to>
    <xdr:sp macro="" textlink="">
      <xdr:nvSpPr>
        <xdr:cNvPr id="352" name="フローチャート: 判断 351"/>
        <xdr:cNvSpPr/>
      </xdr:nvSpPr>
      <xdr:spPr>
        <a:xfrm>
          <a:off x="7029450" y="141001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144145</xdr:rowOff>
    </xdr:from>
    <xdr:to xmlns:xdr="http://schemas.openxmlformats.org/drawingml/2006/spreadsheetDrawing">
      <xdr:col>36</xdr:col>
      <xdr:colOff>165100</xdr:colOff>
      <xdr:row>84</xdr:row>
      <xdr:rowOff>75565</xdr:rowOff>
    </xdr:to>
    <xdr:sp macro="" textlink="">
      <xdr:nvSpPr>
        <xdr:cNvPr id="353" name="フローチャート: 判断 352"/>
        <xdr:cNvSpPr/>
      </xdr:nvSpPr>
      <xdr:spPr>
        <a:xfrm>
          <a:off x="6235700" y="140620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51460"/>
    <xdr:sp macro="" textlink="">
      <xdr:nvSpPr>
        <xdr:cNvPr id="354" name="テキスト ボックス 353"/>
        <xdr:cNvSpPr txBox="1"/>
      </xdr:nvSpPr>
      <xdr:spPr>
        <a:xfrm>
          <a:off x="92583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2000" cy="251460"/>
    <xdr:sp macro="" textlink="">
      <xdr:nvSpPr>
        <xdr:cNvPr id="355" name="テキスト ボックス 354"/>
        <xdr:cNvSpPr txBox="1"/>
      </xdr:nvSpPr>
      <xdr:spPr>
        <a:xfrm>
          <a:off x="8515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88</xdr:row>
      <xdr:rowOff>146685</xdr:rowOff>
    </xdr:from>
    <xdr:ext cx="762000" cy="251460"/>
    <xdr:sp macro="" textlink="">
      <xdr:nvSpPr>
        <xdr:cNvPr id="356" name="テキスト ボックス 355"/>
        <xdr:cNvSpPr txBox="1"/>
      </xdr:nvSpPr>
      <xdr:spPr>
        <a:xfrm>
          <a:off x="7715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60095" cy="251460"/>
    <xdr:sp macro="" textlink="">
      <xdr:nvSpPr>
        <xdr:cNvPr id="357" name="テキスト ボックス 356"/>
        <xdr:cNvSpPr txBox="1"/>
      </xdr:nvSpPr>
      <xdr:spPr>
        <a:xfrm>
          <a:off x="6908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2000" cy="251460"/>
    <xdr:sp macro="" textlink="">
      <xdr:nvSpPr>
        <xdr:cNvPr id="358" name="テキスト ボックス 357"/>
        <xdr:cNvSpPr txBox="1"/>
      </xdr:nvSpPr>
      <xdr:spPr>
        <a:xfrm>
          <a:off x="6115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17145</xdr:rowOff>
    </xdr:from>
    <xdr:to xmlns:xdr="http://schemas.openxmlformats.org/drawingml/2006/spreadsheetDrawing">
      <xdr:col>55</xdr:col>
      <xdr:colOff>50800</xdr:colOff>
      <xdr:row>85</xdr:row>
      <xdr:rowOff>116205</xdr:rowOff>
    </xdr:to>
    <xdr:sp macro="" textlink="">
      <xdr:nvSpPr>
        <xdr:cNvPr id="359" name="楕円 358"/>
        <xdr:cNvSpPr/>
      </xdr:nvSpPr>
      <xdr:spPr>
        <a:xfrm>
          <a:off x="9398000" y="142703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163195</xdr:rowOff>
    </xdr:from>
    <xdr:ext cx="467995" cy="251460"/>
    <xdr:sp macro="" textlink="">
      <xdr:nvSpPr>
        <xdr:cNvPr id="360" name="【福祉施設】&#10;一人当たり面積該当値テキスト"/>
        <xdr:cNvSpPr txBox="1"/>
      </xdr:nvSpPr>
      <xdr:spPr>
        <a:xfrm>
          <a:off x="9467850" y="1424876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18415</xdr:rowOff>
    </xdr:from>
    <xdr:to xmlns:xdr="http://schemas.openxmlformats.org/drawingml/2006/spreadsheetDrawing">
      <xdr:col>50</xdr:col>
      <xdr:colOff>165100</xdr:colOff>
      <xdr:row>85</xdr:row>
      <xdr:rowOff>117475</xdr:rowOff>
    </xdr:to>
    <xdr:sp macro="" textlink="">
      <xdr:nvSpPr>
        <xdr:cNvPr id="361" name="楕円 360"/>
        <xdr:cNvSpPr/>
      </xdr:nvSpPr>
      <xdr:spPr>
        <a:xfrm>
          <a:off x="8636000" y="142716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66675</xdr:rowOff>
    </xdr:from>
    <xdr:to xmlns:xdr="http://schemas.openxmlformats.org/drawingml/2006/spreadsheetDrawing">
      <xdr:col>55</xdr:col>
      <xdr:colOff>0</xdr:colOff>
      <xdr:row>85</xdr:row>
      <xdr:rowOff>68580</xdr:rowOff>
    </xdr:to>
    <xdr:cxnSp macro="">
      <xdr:nvCxnSpPr>
        <xdr:cNvPr id="362" name="直線コネクタ 361"/>
        <xdr:cNvCxnSpPr/>
      </xdr:nvCxnSpPr>
      <xdr:spPr>
        <a:xfrm flipV="1">
          <a:off x="8686800" y="1431988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20955</xdr:rowOff>
    </xdr:from>
    <xdr:to xmlns:xdr="http://schemas.openxmlformats.org/drawingml/2006/spreadsheetDrawing">
      <xdr:col>46</xdr:col>
      <xdr:colOff>38100</xdr:colOff>
      <xdr:row>85</xdr:row>
      <xdr:rowOff>120015</xdr:rowOff>
    </xdr:to>
    <xdr:sp macro="" textlink="">
      <xdr:nvSpPr>
        <xdr:cNvPr id="363" name="楕円 362"/>
        <xdr:cNvSpPr/>
      </xdr:nvSpPr>
      <xdr:spPr>
        <a:xfrm>
          <a:off x="7842250" y="142741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85</xdr:row>
      <xdr:rowOff>68580</xdr:rowOff>
    </xdr:from>
    <xdr:to xmlns:xdr="http://schemas.openxmlformats.org/drawingml/2006/spreadsheetDrawing">
      <xdr:col>50</xdr:col>
      <xdr:colOff>114300</xdr:colOff>
      <xdr:row>85</xdr:row>
      <xdr:rowOff>71120</xdr:rowOff>
    </xdr:to>
    <xdr:cxnSp macro="">
      <xdr:nvCxnSpPr>
        <xdr:cNvPr id="364" name="直線コネクタ 363"/>
        <xdr:cNvCxnSpPr/>
      </xdr:nvCxnSpPr>
      <xdr:spPr>
        <a:xfrm flipV="1">
          <a:off x="7886700" y="1432179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23495</xdr:rowOff>
    </xdr:from>
    <xdr:to xmlns:xdr="http://schemas.openxmlformats.org/drawingml/2006/spreadsheetDrawing">
      <xdr:col>41</xdr:col>
      <xdr:colOff>101600</xdr:colOff>
      <xdr:row>85</xdr:row>
      <xdr:rowOff>123190</xdr:rowOff>
    </xdr:to>
    <xdr:sp macro="" textlink="">
      <xdr:nvSpPr>
        <xdr:cNvPr id="365" name="楕円 364"/>
        <xdr:cNvSpPr/>
      </xdr:nvSpPr>
      <xdr:spPr>
        <a:xfrm>
          <a:off x="7029450" y="142767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71120</xdr:rowOff>
    </xdr:from>
    <xdr:to xmlns:xdr="http://schemas.openxmlformats.org/drawingml/2006/spreadsheetDrawing">
      <xdr:col>45</xdr:col>
      <xdr:colOff>171450</xdr:colOff>
      <xdr:row>85</xdr:row>
      <xdr:rowOff>73025</xdr:rowOff>
    </xdr:to>
    <xdr:cxnSp macro="">
      <xdr:nvCxnSpPr>
        <xdr:cNvPr id="366" name="直線コネクタ 365"/>
        <xdr:cNvCxnSpPr/>
      </xdr:nvCxnSpPr>
      <xdr:spPr>
        <a:xfrm flipV="1">
          <a:off x="7080250" y="1432433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28575</xdr:rowOff>
    </xdr:from>
    <xdr:to xmlns:xdr="http://schemas.openxmlformats.org/drawingml/2006/spreadsheetDrawing">
      <xdr:col>36</xdr:col>
      <xdr:colOff>165100</xdr:colOff>
      <xdr:row>85</xdr:row>
      <xdr:rowOff>127635</xdr:rowOff>
    </xdr:to>
    <xdr:sp macro="" textlink="">
      <xdr:nvSpPr>
        <xdr:cNvPr id="367" name="楕円 366"/>
        <xdr:cNvSpPr/>
      </xdr:nvSpPr>
      <xdr:spPr>
        <a:xfrm>
          <a:off x="6235700" y="142817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73025</xdr:rowOff>
    </xdr:from>
    <xdr:to xmlns:xdr="http://schemas.openxmlformats.org/drawingml/2006/spreadsheetDrawing">
      <xdr:col>41</xdr:col>
      <xdr:colOff>50800</xdr:colOff>
      <xdr:row>85</xdr:row>
      <xdr:rowOff>77470</xdr:rowOff>
    </xdr:to>
    <xdr:cxnSp macro="">
      <xdr:nvCxnSpPr>
        <xdr:cNvPr id="368" name="直線コネクタ 367"/>
        <xdr:cNvCxnSpPr/>
      </xdr:nvCxnSpPr>
      <xdr:spPr>
        <a:xfrm flipV="1">
          <a:off x="6286500" y="1432623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118110</xdr:rowOff>
    </xdr:from>
    <xdr:ext cx="469900" cy="253365"/>
    <xdr:sp macro="" textlink="">
      <xdr:nvSpPr>
        <xdr:cNvPr id="369" name="n_1aveValue【福祉施設】&#10;一人当たり面積"/>
        <xdr:cNvSpPr txBox="1"/>
      </xdr:nvSpPr>
      <xdr:spPr>
        <a:xfrm>
          <a:off x="8458200" y="138684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120650</xdr:rowOff>
    </xdr:from>
    <xdr:ext cx="469900" cy="253365"/>
    <xdr:sp macro="" textlink="">
      <xdr:nvSpPr>
        <xdr:cNvPr id="370" name="n_2aveValue【福祉施設】&#10;一人当たり面積"/>
        <xdr:cNvSpPr txBox="1"/>
      </xdr:nvSpPr>
      <xdr:spPr>
        <a:xfrm>
          <a:off x="7677150" y="138709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129540</xdr:rowOff>
    </xdr:from>
    <xdr:ext cx="469900" cy="252730"/>
    <xdr:sp macro="" textlink="">
      <xdr:nvSpPr>
        <xdr:cNvPr id="371" name="n_3aveValue【福祉施設】&#10;一人当たり面積"/>
        <xdr:cNvSpPr txBox="1"/>
      </xdr:nvSpPr>
      <xdr:spPr>
        <a:xfrm>
          <a:off x="6864350" y="138798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92075</xdr:rowOff>
    </xdr:from>
    <xdr:ext cx="469900" cy="251460"/>
    <xdr:sp macro="" textlink="">
      <xdr:nvSpPr>
        <xdr:cNvPr id="372" name="n_4aveValue【福祉施設】&#10;一人当たり面積"/>
        <xdr:cNvSpPr txBox="1"/>
      </xdr:nvSpPr>
      <xdr:spPr>
        <a:xfrm>
          <a:off x="6070600" y="138423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109220</xdr:rowOff>
    </xdr:from>
    <xdr:ext cx="469900" cy="251460"/>
    <xdr:sp macro="" textlink="">
      <xdr:nvSpPr>
        <xdr:cNvPr id="373" name="n_1mainValue【福祉施設】&#10;一人当たり面積"/>
        <xdr:cNvSpPr txBox="1"/>
      </xdr:nvSpPr>
      <xdr:spPr>
        <a:xfrm>
          <a:off x="8458200" y="1436243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111760</xdr:rowOff>
    </xdr:from>
    <xdr:ext cx="469900" cy="253365"/>
    <xdr:sp macro="" textlink="">
      <xdr:nvSpPr>
        <xdr:cNvPr id="374" name="n_2mainValue【福祉施設】&#10;一人当たり面積"/>
        <xdr:cNvSpPr txBox="1"/>
      </xdr:nvSpPr>
      <xdr:spPr>
        <a:xfrm>
          <a:off x="7677150" y="14364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114300</xdr:rowOff>
    </xdr:from>
    <xdr:ext cx="469900" cy="253365"/>
    <xdr:sp macro="" textlink="">
      <xdr:nvSpPr>
        <xdr:cNvPr id="375" name="n_3mainValue【福祉施設】&#10;一人当たり面積"/>
        <xdr:cNvSpPr txBox="1"/>
      </xdr:nvSpPr>
      <xdr:spPr>
        <a:xfrm>
          <a:off x="6864350" y="143675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118110</xdr:rowOff>
    </xdr:from>
    <xdr:ext cx="469900" cy="253365"/>
    <xdr:sp macro="" textlink="">
      <xdr:nvSpPr>
        <xdr:cNvPr id="376" name="n_4mainValue【福祉施設】&#10;一人当たり面積"/>
        <xdr:cNvSpPr txBox="1"/>
      </xdr:nvSpPr>
      <xdr:spPr>
        <a:xfrm>
          <a:off x="6070600" y="143713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7" name="正方形/長方形 376"/>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8" name="正方形/長方形 377"/>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9" name="正方形/長方形 378"/>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0" name="正方形/長方形 379"/>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1" name="正方形/長方形 380"/>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2" name="正方形/長方形 381"/>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3" name="正方形/長方形 382"/>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4" name="正方形/長方形 383"/>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6545" cy="225425"/>
    <xdr:sp macro="" textlink="">
      <xdr:nvSpPr>
        <xdr:cNvPr id="385" name="テキスト ボックス 384"/>
        <xdr:cNvSpPr txBox="1"/>
      </xdr:nvSpPr>
      <xdr:spPr>
        <a:xfrm>
          <a:off x="666750" y="162306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6" name="直線コネクタ 385"/>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5455" cy="259080"/>
    <xdr:sp macro="" textlink="">
      <xdr:nvSpPr>
        <xdr:cNvPr id="387" name="テキスト ボックス 386"/>
        <xdr:cNvSpPr txBox="1"/>
      </xdr:nvSpPr>
      <xdr:spPr>
        <a:xfrm>
          <a:off x="27559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8" name="直線コネクタ 387"/>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5455" cy="257175"/>
    <xdr:sp macro="" textlink="">
      <xdr:nvSpPr>
        <xdr:cNvPr id="389" name="テキスト ボックス 388"/>
        <xdr:cNvSpPr txBox="1"/>
      </xdr:nvSpPr>
      <xdr:spPr>
        <a:xfrm>
          <a:off x="27559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0" name="直線コネクタ 389"/>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1320" cy="259080"/>
    <xdr:sp macro="" textlink="">
      <xdr:nvSpPr>
        <xdr:cNvPr id="391" name="テキスト ボックス 390"/>
        <xdr:cNvSpPr txBox="1"/>
      </xdr:nvSpPr>
      <xdr:spPr>
        <a:xfrm>
          <a:off x="339725" y="179114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2" name="直線コネクタ 391"/>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1320" cy="257175"/>
    <xdr:sp macro="" textlink="">
      <xdr:nvSpPr>
        <xdr:cNvPr id="393" name="テキスト ボックス 392"/>
        <xdr:cNvSpPr txBox="1"/>
      </xdr:nvSpPr>
      <xdr:spPr>
        <a:xfrm>
          <a:off x="339725" y="1758569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4" name="直線コネクタ 393"/>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1320" cy="258445"/>
    <xdr:sp macro="" textlink="">
      <xdr:nvSpPr>
        <xdr:cNvPr id="395" name="テキスト ボックス 394"/>
        <xdr:cNvSpPr txBox="1"/>
      </xdr:nvSpPr>
      <xdr:spPr>
        <a:xfrm>
          <a:off x="339725" y="172586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6" name="直線コネクタ 395"/>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1320" cy="259080"/>
    <xdr:sp macro="" textlink="">
      <xdr:nvSpPr>
        <xdr:cNvPr id="397" name="テキスト ボックス 396"/>
        <xdr:cNvSpPr txBox="1"/>
      </xdr:nvSpPr>
      <xdr:spPr>
        <a:xfrm>
          <a:off x="339725" y="169322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8" name="直線コネクタ 397"/>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7185" cy="257175"/>
    <xdr:sp macro="" textlink="">
      <xdr:nvSpPr>
        <xdr:cNvPr id="399" name="テキスト ボックス 398"/>
        <xdr:cNvSpPr txBox="1"/>
      </xdr:nvSpPr>
      <xdr:spPr>
        <a:xfrm>
          <a:off x="384810" y="166052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0" name="直線コネクタ 399"/>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1" name="【市民会館】&#10;有形固定資産減価償却率グラフ枠"/>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89535</xdr:rowOff>
    </xdr:from>
    <xdr:to xmlns:xdr="http://schemas.openxmlformats.org/drawingml/2006/spreadsheetDrawing">
      <xdr:col>24</xdr:col>
      <xdr:colOff>62865</xdr:colOff>
      <xdr:row>109</xdr:row>
      <xdr:rowOff>35560</xdr:rowOff>
    </xdr:to>
    <xdr:cxnSp macro="">
      <xdr:nvCxnSpPr>
        <xdr:cNvPr id="402" name="直線コネクタ 401"/>
        <xdr:cNvCxnSpPr/>
      </xdr:nvCxnSpPr>
      <xdr:spPr>
        <a:xfrm flipV="1">
          <a:off x="4177665" y="1689163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7995" cy="259080"/>
    <xdr:sp macro="" textlink="">
      <xdr:nvSpPr>
        <xdr:cNvPr id="403" name="【市民会館】&#10;有形固定資産減価償却率最小値テキスト"/>
        <xdr:cNvSpPr txBox="1"/>
      </xdr:nvSpPr>
      <xdr:spPr>
        <a:xfrm>
          <a:off x="4216400" y="183845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4" name="直線コネクタ 403"/>
        <xdr:cNvCxnSpPr/>
      </xdr:nvCxnSpPr>
      <xdr:spPr>
        <a:xfrm>
          <a:off x="41084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36195</xdr:rowOff>
    </xdr:from>
    <xdr:ext cx="338455" cy="259080"/>
    <xdr:sp macro="" textlink="">
      <xdr:nvSpPr>
        <xdr:cNvPr id="405" name="【市民会館】&#10;有形固定資産減価償却率最大値テキスト"/>
        <xdr:cNvSpPr txBox="1"/>
      </xdr:nvSpPr>
      <xdr:spPr>
        <a:xfrm>
          <a:off x="4216400" y="16666845"/>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89535</xdr:rowOff>
    </xdr:from>
    <xdr:to xmlns:xdr="http://schemas.openxmlformats.org/drawingml/2006/spreadsheetDrawing">
      <xdr:col>24</xdr:col>
      <xdr:colOff>152400</xdr:colOff>
      <xdr:row>100</xdr:row>
      <xdr:rowOff>89535</xdr:rowOff>
    </xdr:to>
    <xdr:cxnSp macro="">
      <xdr:nvCxnSpPr>
        <xdr:cNvPr id="406" name="直線コネクタ 405"/>
        <xdr:cNvCxnSpPr/>
      </xdr:nvCxnSpPr>
      <xdr:spPr>
        <a:xfrm>
          <a:off x="4108450" y="168916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33655</xdr:rowOff>
    </xdr:from>
    <xdr:ext cx="403225" cy="258445"/>
    <xdr:sp macro="" textlink="">
      <xdr:nvSpPr>
        <xdr:cNvPr id="407" name="【市民会館】&#10;有形固定資産減価償却率平均値テキスト"/>
        <xdr:cNvSpPr txBox="1"/>
      </xdr:nvSpPr>
      <xdr:spPr>
        <a:xfrm>
          <a:off x="4216400" y="17521555"/>
          <a:ext cx="4032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10795</xdr:rowOff>
    </xdr:from>
    <xdr:to xmlns:xdr="http://schemas.openxmlformats.org/drawingml/2006/spreadsheetDrawing">
      <xdr:col>24</xdr:col>
      <xdr:colOff>114300</xdr:colOff>
      <xdr:row>105</xdr:row>
      <xdr:rowOff>112395</xdr:rowOff>
    </xdr:to>
    <xdr:sp macro="" textlink="">
      <xdr:nvSpPr>
        <xdr:cNvPr id="408" name="フローチャート: 判断 407"/>
        <xdr:cNvSpPr/>
      </xdr:nvSpPr>
      <xdr:spPr>
        <a:xfrm>
          <a:off x="4127500" y="1767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154940</xdr:rowOff>
    </xdr:from>
    <xdr:to xmlns:xdr="http://schemas.openxmlformats.org/drawingml/2006/spreadsheetDrawing">
      <xdr:col>20</xdr:col>
      <xdr:colOff>38100</xdr:colOff>
      <xdr:row>105</xdr:row>
      <xdr:rowOff>84455</xdr:rowOff>
    </xdr:to>
    <xdr:sp macro="" textlink="">
      <xdr:nvSpPr>
        <xdr:cNvPr id="409" name="フローチャート: 判断 408"/>
        <xdr:cNvSpPr/>
      </xdr:nvSpPr>
      <xdr:spPr>
        <a:xfrm>
          <a:off x="3384550" y="1764284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144780</xdr:rowOff>
    </xdr:from>
    <xdr:to xmlns:xdr="http://schemas.openxmlformats.org/drawingml/2006/spreadsheetDrawing">
      <xdr:col>15</xdr:col>
      <xdr:colOff>101600</xdr:colOff>
      <xdr:row>105</xdr:row>
      <xdr:rowOff>74930</xdr:rowOff>
    </xdr:to>
    <xdr:sp macro="" textlink="">
      <xdr:nvSpPr>
        <xdr:cNvPr id="410" name="フローチャート: 判断 409"/>
        <xdr:cNvSpPr/>
      </xdr:nvSpPr>
      <xdr:spPr>
        <a:xfrm>
          <a:off x="2571750" y="1763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90805</xdr:rowOff>
    </xdr:from>
    <xdr:to xmlns:xdr="http://schemas.openxmlformats.org/drawingml/2006/spreadsheetDrawing">
      <xdr:col>10</xdr:col>
      <xdr:colOff>165100</xdr:colOff>
      <xdr:row>105</xdr:row>
      <xdr:rowOff>20955</xdr:rowOff>
    </xdr:to>
    <xdr:sp macro="" textlink="">
      <xdr:nvSpPr>
        <xdr:cNvPr id="411" name="フローチャート: 判断 410"/>
        <xdr:cNvSpPr/>
      </xdr:nvSpPr>
      <xdr:spPr>
        <a:xfrm>
          <a:off x="1778000" y="1757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82550</xdr:rowOff>
    </xdr:from>
    <xdr:to xmlns:xdr="http://schemas.openxmlformats.org/drawingml/2006/spreadsheetDrawing">
      <xdr:col>6</xdr:col>
      <xdr:colOff>38100</xdr:colOff>
      <xdr:row>105</xdr:row>
      <xdr:rowOff>12700</xdr:rowOff>
    </xdr:to>
    <xdr:sp macro="" textlink="">
      <xdr:nvSpPr>
        <xdr:cNvPr id="412" name="フローチャート: 判断 411"/>
        <xdr:cNvSpPr/>
      </xdr:nvSpPr>
      <xdr:spPr>
        <a:xfrm>
          <a:off x="984250" y="175704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3" name="テキスト ボックス 412"/>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111</xdr:row>
      <xdr:rowOff>16510</xdr:rowOff>
    </xdr:from>
    <xdr:ext cx="762000" cy="259080"/>
    <xdr:sp macro="" textlink="">
      <xdr:nvSpPr>
        <xdr:cNvPr id="414" name="テキスト ボックス 413"/>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0095" cy="259080"/>
    <xdr:sp macro="" textlink="">
      <xdr:nvSpPr>
        <xdr:cNvPr id="415" name="テキスト ボックス 414"/>
        <xdr:cNvSpPr txBox="1"/>
      </xdr:nvSpPr>
      <xdr:spPr>
        <a:xfrm>
          <a:off x="24511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6" name="テキスト ボックス 415"/>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111</xdr:row>
      <xdr:rowOff>16510</xdr:rowOff>
    </xdr:from>
    <xdr:ext cx="762000" cy="259080"/>
    <xdr:sp macro="" textlink="">
      <xdr:nvSpPr>
        <xdr:cNvPr id="417" name="テキスト ボックス 416"/>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108</xdr:row>
      <xdr:rowOff>59690</xdr:rowOff>
    </xdr:from>
    <xdr:to xmlns:xdr="http://schemas.openxmlformats.org/drawingml/2006/spreadsheetDrawing">
      <xdr:col>24</xdr:col>
      <xdr:colOff>114300</xdr:colOff>
      <xdr:row>108</xdr:row>
      <xdr:rowOff>161290</xdr:rowOff>
    </xdr:to>
    <xdr:sp macro="" textlink="">
      <xdr:nvSpPr>
        <xdr:cNvPr id="418" name="楕円 417"/>
        <xdr:cNvSpPr/>
      </xdr:nvSpPr>
      <xdr:spPr>
        <a:xfrm>
          <a:off x="4127500" y="1823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107</xdr:row>
      <xdr:rowOff>146050</xdr:rowOff>
    </xdr:from>
    <xdr:ext cx="403225" cy="257175"/>
    <xdr:sp macro="" textlink="">
      <xdr:nvSpPr>
        <xdr:cNvPr id="419" name="【市民会館】&#10;有形固定資産減価償却率該当値テキスト"/>
        <xdr:cNvSpPr txBox="1"/>
      </xdr:nvSpPr>
      <xdr:spPr>
        <a:xfrm>
          <a:off x="4216400" y="181483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108</xdr:row>
      <xdr:rowOff>48260</xdr:rowOff>
    </xdr:from>
    <xdr:to xmlns:xdr="http://schemas.openxmlformats.org/drawingml/2006/spreadsheetDrawing">
      <xdr:col>20</xdr:col>
      <xdr:colOff>38100</xdr:colOff>
      <xdr:row>108</xdr:row>
      <xdr:rowOff>149860</xdr:rowOff>
    </xdr:to>
    <xdr:sp macro="" textlink="">
      <xdr:nvSpPr>
        <xdr:cNvPr id="420" name="楕円 419"/>
        <xdr:cNvSpPr/>
      </xdr:nvSpPr>
      <xdr:spPr>
        <a:xfrm>
          <a:off x="3384550" y="182219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108</xdr:row>
      <xdr:rowOff>99060</xdr:rowOff>
    </xdr:from>
    <xdr:to xmlns:xdr="http://schemas.openxmlformats.org/drawingml/2006/spreadsheetDrawing">
      <xdr:col>24</xdr:col>
      <xdr:colOff>63500</xdr:colOff>
      <xdr:row>108</xdr:row>
      <xdr:rowOff>110490</xdr:rowOff>
    </xdr:to>
    <xdr:cxnSp macro="">
      <xdr:nvCxnSpPr>
        <xdr:cNvPr id="421" name="直線コネクタ 420"/>
        <xdr:cNvCxnSpPr/>
      </xdr:nvCxnSpPr>
      <xdr:spPr>
        <a:xfrm>
          <a:off x="3429000" y="18272760"/>
          <a:ext cx="7493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108</xdr:row>
      <xdr:rowOff>36830</xdr:rowOff>
    </xdr:from>
    <xdr:to xmlns:xdr="http://schemas.openxmlformats.org/drawingml/2006/spreadsheetDrawing">
      <xdr:col>15</xdr:col>
      <xdr:colOff>101600</xdr:colOff>
      <xdr:row>108</xdr:row>
      <xdr:rowOff>138430</xdr:rowOff>
    </xdr:to>
    <xdr:sp macro="" textlink="">
      <xdr:nvSpPr>
        <xdr:cNvPr id="422" name="楕円 421"/>
        <xdr:cNvSpPr/>
      </xdr:nvSpPr>
      <xdr:spPr>
        <a:xfrm>
          <a:off x="257175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108</xdr:row>
      <xdr:rowOff>87630</xdr:rowOff>
    </xdr:from>
    <xdr:to xmlns:xdr="http://schemas.openxmlformats.org/drawingml/2006/spreadsheetDrawing">
      <xdr:col>19</xdr:col>
      <xdr:colOff>171450</xdr:colOff>
      <xdr:row>108</xdr:row>
      <xdr:rowOff>99060</xdr:rowOff>
    </xdr:to>
    <xdr:cxnSp macro="">
      <xdr:nvCxnSpPr>
        <xdr:cNvPr id="423" name="直線コネクタ 422"/>
        <xdr:cNvCxnSpPr/>
      </xdr:nvCxnSpPr>
      <xdr:spPr>
        <a:xfrm>
          <a:off x="2622550" y="18261330"/>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108</xdr:row>
      <xdr:rowOff>25400</xdr:rowOff>
    </xdr:from>
    <xdr:to xmlns:xdr="http://schemas.openxmlformats.org/drawingml/2006/spreadsheetDrawing">
      <xdr:col>10</xdr:col>
      <xdr:colOff>165100</xdr:colOff>
      <xdr:row>108</xdr:row>
      <xdr:rowOff>127000</xdr:rowOff>
    </xdr:to>
    <xdr:sp macro="" textlink="">
      <xdr:nvSpPr>
        <xdr:cNvPr id="424" name="楕円 423"/>
        <xdr:cNvSpPr/>
      </xdr:nvSpPr>
      <xdr:spPr>
        <a:xfrm>
          <a:off x="17780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108</xdr:row>
      <xdr:rowOff>76200</xdr:rowOff>
    </xdr:from>
    <xdr:to xmlns:xdr="http://schemas.openxmlformats.org/drawingml/2006/spreadsheetDrawing">
      <xdr:col>15</xdr:col>
      <xdr:colOff>50800</xdr:colOff>
      <xdr:row>108</xdr:row>
      <xdr:rowOff>87630</xdr:rowOff>
    </xdr:to>
    <xdr:cxnSp macro="">
      <xdr:nvCxnSpPr>
        <xdr:cNvPr id="425" name="直線コネクタ 424"/>
        <xdr:cNvCxnSpPr/>
      </xdr:nvCxnSpPr>
      <xdr:spPr>
        <a:xfrm>
          <a:off x="1828800" y="18249900"/>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108</xdr:row>
      <xdr:rowOff>12065</xdr:rowOff>
    </xdr:from>
    <xdr:to xmlns:xdr="http://schemas.openxmlformats.org/drawingml/2006/spreadsheetDrawing">
      <xdr:col>6</xdr:col>
      <xdr:colOff>38100</xdr:colOff>
      <xdr:row>108</xdr:row>
      <xdr:rowOff>113665</xdr:rowOff>
    </xdr:to>
    <xdr:sp macro="" textlink="">
      <xdr:nvSpPr>
        <xdr:cNvPr id="426" name="楕円 425"/>
        <xdr:cNvSpPr/>
      </xdr:nvSpPr>
      <xdr:spPr>
        <a:xfrm>
          <a:off x="984250" y="181857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108</xdr:row>
      <xdr:rowOff>63500</xdr:rowOff>
    </xdr:from>
    <xdr:to xmlns:xdr="http://schemas.openxmlformats.org/drawingml/2006/spreadsheetDrawing">
      <xdr:col>10</xdr:col>
      <xdr:colOff>114300</xdr:colOff>
      <xdr:row>108</xdr:row>
      <xdr:rowOff>76200</xdr:rowOff>
    </xdr:to>
    <xdr:cxnSp macro="">
      <xdr:nvCxnSpPr>
        <xdr:cNvPr id="427" name="直線コネクタ 426"/>
        <xdr:cNvCxnSpPr/>
      </xdr:nvCxnSpPr>
      <xdr:spPr>
        <a:xfrm>
          <a:off x="1028700" y="18237200"/>
          <a:ext cx="8001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100965</xdr:rowOff>
    </xdr:from>
    <xdr:ext cx="403225" cy="257175"/>
    <xdr:sp macro="" textlink="">
      <xdr:nvSpPr>
        <xdr:cNvPr id="428" name="n_1aveValue【市民会館】&#10;有形固定資産減価償却率"/>
        <xdr:cNvSpPr txBox="1"/>
      </xdr:nvSpPr>
      <xdr:spPr>
        <a:xfrm>
          <a:off x="3239135" y="174174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91440</xdr:rowOff>
    </xdr:from>
    <xdr:ext cx="403225" cy="259080"/>
    <xdr:sp macro="" textlink="">
      <xdr:nvSpPr>
        <xdr:cNvPr id="429" name="n_2aveValue【市民会館】&#10;有形固定資産減価償却率"/>
        <xdr:cNvSpPr txBox="1"/>
      </xdr:nvSpPr>
      <xdr:spPr>
        <a:xfrm>
          <a:off x="2439035" y="174078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37465</xdr:rowOff>
    </xdr:from>
    <xdr:ext cx="403225" cy="259080"/>
    <xdr:sp macro="" textlink="">
      <xdr:nvSpPr>
        <xdr:cNvPr id="430" name="n_3aveValue【市民会館】&#10;有形固定資産減価償却率"/>
        <xdr:cNvSpPr txBox="1"/>
      </xdr:nvSpPr>
      <xdr:spPr>
        <a:xfrm>
          <a:off x="1645285" y="173539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29210</xdr:rowOff>
    </xdr:from>
    <xdr:ext cx="405130" cy="257175"/>
    <xdr:sp macro="" textlink="">
      <xdr:nvSpPr>
        <xdr:cNvPr id="431" name="n_4aveValue【市民会館】&#10;有形固定資産減価償却率"/>
        <xdr:cNvSpPr txBox="1"/>
      </xdr:nvSpPr>
      <xdr:spPr>
        <a:xfrm>
          <a:off x="851535" y="173456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108</xdr:row>
      <xdr:rowOff>140970</xdr:rowOff>
    </xdr:from>
    <xdr:ext cx="403225" cy="259080"/>
    <xdr:sp macro="" textlink="">
      <xdr:nvSpPr>
        <xdr:cNvPr id="432" name="n_1mainValue【市民会館】&#10;有形固定資産減価償却率"/>
        <xdr:cNvSpPr txBox="1"/>
      </xdr:nvSpPr>
      <xdr:spPr>
        <a:xfrm>
          <a:off x="3239135" y="183146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108</xdr:row>
      <xdr:rowOff>129540</xdr:rowOff>
    </xdr:from>
    <xdr:ext cx="403225" cy="259080"/>
    <xdr:sp macro="" textlink="">
      <xdr:nvSpPr>
        <xdr:cNvPr id="433" name="n_2mainValue【市民会館】&#10;有形固定資産減価償却率"/>
        <xdr:cNvSpPr txBox="1"/>
      </xdr:nvSpPr>
      <xdr:spPr>
        <a:xfrm>
          <a:off x="2439035" y="183032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108</xdr:row>
      <xdr:rowOff>118110</xdr:rowOff>
    </xdr:from>
    <xdr:ext cx="403225" cy="259080"/>
    <xdr:sp macro="" textlink="">
      <xdr:nvSpPr>
        <xdr:cNvPr id="434" name="n_3mainValue【市民会館】&#10;有形固定資産減価償却率"/>
        <xdr:cNvSpPr txBox="1"/>
      </xdr:nvSpPr>
      <xdr:spPr>
        <a:xfrm>
          <a:off x="1645285" y="182918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108</xdr:row>
      <xdr:rowOff>104775</xdr:rowOff>
    </xdr:from>
    <xdr:ext cx="405130" cy="259080"/>
    <xdr:sp macro="" textlink="">
      <xdr:nvSpPr>
        <xdr:cNvPr id="435" name="n_4mainValue【市民会館】&#10;有形固定資産減価償却率"/>
        <xdr:cNvSpPr txBox="1"/>
      </xdr:nvSpPr>
      <xdr:spPr>
        <a:xfrm>
          <a:off x="851535" y="18278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6" name="正方形/長方形 435"/>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7" name="正方形/長方形 436"/>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8" name="正方形/長方形 437"/>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9" name="正方形/長方形 438"/>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0" name="正方形/長方形 439"/>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1" name="正方形/長方形 440"/>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2" name="正方形/長方形 441"/>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3" name="正方形/長方形 442"/>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980" cy="225425"/>
    <xdr:sp macro="" textlink="">
      <xdr:nvSpPr>
        <xdr:cNvPr id="444" name="テキスト ボックス 443"/>
        <xdr:cNvSpPr txBox="1"/>
      </xdr:nvSpPr>
      <xdr:spPr>
        <a:xfrm>
          <a:off x="591820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5" name="直線コネクタ 444"/>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6" name="直線コネクタ 445"/>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5455" cy="259080"/>
    <xdr:sp macro="" textlink="">
      <xdr:nvSpPr>
        <xdr:cNvPr id="447" name="テキスト ボックス 446"/>
        <xdr:cNvSpPr txBox="1"/>
      </xdr:nvSpPr>
      <xdr:spPr>
        <a:xfrm>
          <a:off x="552704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8" name="直線コネクタ 447"/>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5455" cy="257175"/>
    <xdr:sp macro="" textlink="">
      <xdr:nvSpPr>
        <xdr:cNvPr id="449" name="テキスト ボックス 448"/>
        <xdr:cNvSpPr txBox="1"/>
      </xdr:nvSpPr>
      <xdr:spPr>
        <a:xfrm>
          <a:off x="5527040" y="17802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0" name="直線コネクタ 449"/>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5455" cy="259080"/>
    <xdr:sp macro="" textlink="">
      <xdr:nvSpPr>
        <xdr:cNvPr id="451" name="テキスト ボックス 450"/>
        <xdr:cNvSpPr txBox="1"/>
      </xdr:nvSpPr>
      <xdr:spPr>
        <a:xfrm>
          <a:off x="5527040" y="1742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2" name="直線コネクタ 451"/>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5455" cy="259080"/>
    <xdr:sp macro="" textlink="">
      <xdr:nvSpPr>
        <xdr:cNvPr id="453" name="テキスト ボックス 452"/>
        <xdr:cNvSpPr txBox="1"/>
      </xdr:nvSpPr>
      <xdr:spPr>
        <a:xfrm>
          <a:off x="5527040" y="17040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4" name="直線コネクタ 453"/>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5455" cy="257175"/>
    <xdr:sp macro="" textlink="">
      <xdr:nvSpPr>
        <xdr:cNvPr id="455" name="テキスト ボックス 454"/>
        <xdr:cNvSpPr txBox="1"/>
      </xdr:nvSpPr>
      <xdr:spPr>
        <a:xfrm>
          <a:off x="5527040" y="16659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6" name="直線コネクタ 455"/>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5455" cy="259080"/>
    <xdr:sp macro="" textlink="">
      <xdr:nvSpPr>
        <xdr:cNvPr id="457" name="テキスト ボックス 456"/>
        <xdr:cNvSpPr txBox="1"/>
      </xdr:nvSpPr>
      <xdr:spPr>
        <a:xfrm>
          <a:off x="552704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8" name="【市民会館】&#10;一人当たり面積グラフ枠"/>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99</xdr:row>
      <xdr:rowOff>83820</xdr:rowOff>
    </xdr:from>
    <xdr:to xmlns:xdr="http://schemas.openxmlformats.org/drawingml/2006/spreadsheetDrawing">
      <xdr:col>54</xdr:col>
      <xdr:colOff>171450</xdr:colOff>
      <xdr:row>108</xdr:row>
      <xdr:rowOff>89535</xdr:rowOff>
    </xdr:to>
    <xdr:cxnSp macro="">
      <xdr:nvCxnSpPr>
        <xdr:cNvPr id="459" name="直線コネクタ 458"/>
        <xdr:cNvCxnSpPr/>
      </xdr:nvCxnSpPr>
      <xdr:spPr>
        <a:xfrm flipV="1">
          <a:off x="9429750" y="16714470"/>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93345</xdr:rowOff>
    </xdr:from>
    <xdr:ext cx="467995" cy="259080"/>
    <xdr:sp macro="" textlink="">
      <xdr:nvSpPr>
        <xdr:cNvPr id="460" name="【市民会館】&#10;一人当たり面積最小値テキスト"/>
        <xdr:cNvSpPr txBox="1"/>
      </xdr:nvSpPr>
      <xdr:spPr>
        <a:xfrm>
          <a:off x="9467850" y="182670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89535</xdr:rowOff>
    </xdr:from>
    <xdr:to xmlns:xdr="http://schemas.openxmlformats.org/drawingml/2006/spreadsheetDrawing">
      <xdr:col>55</xdr:col>
      <xdr:colOff>88900</xdr:colOff>
      <xdr:row>108</xdr:row>
      <xdr:rowOff>89535</xdr:rowOff>
    </xdr:to>
    <xdr:cxnSp macro="">
      <xdr:nvCxnSpPr>
        <xdr:cNvPr id="461" name="直線コネクタ 460"/>
        <xdr:cNvCxnSpPr/>
      </xdr:nvCxnSpPr>
      <xdr:spPr>
        <a:xfrm>
          <a:off x="9359900" y="182632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30480</xdr:rowOff>
    </xdr:from>
    <xdr:ext cx="467995" cy="257175"/>
    <xdr:sp macro="" textlink="">
      <xdr:nvSpPr>
        <xdr:cNvPr id="462" name="【市民会館】&#10;一人当たり面積最大値テキスト"/>
        <xdr:cNvSpPr txBox="1"/>
      </xdr:nvSpPr>
      <xdr:spPr>
        <a:xfrm>
          <a:off x="9467850" y="1648968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83820</xdr:rowOff>
    </xdr:from>
    <xdr:to xmlns:xdr="http://schemas.openxmlformats.org/drawingml/2006/spreadsheetDrawing">
      <xdr:col>55</xdr:col>
      <xdr:colOff>88900</xdr:colOff>
      <xdr:row>99</xdr:row>
      <xdr:rowOff>83820</xdr:rowOff>
    </xdr:to>
    <xdr:cxnSp macro="">
      <xdr:nvCxnSpPr>
        <xdr:cNvPr id="463" name="直線コネクタ 462"/>
        <xdr:cNvCxnSpPr/>
      </xdr:nvCxnSpPr>
      <xdr:spPr>
        <a:xfrm>
          <a:off x="9359900" y="167144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78740</xdr:rowOff>
    </xdr:from>
    <xdr:ext cx="467995" cy="259080"/>
    <xdr:sp macro="" textlink="">
      <xdr:nvSpPr>
        <xdr:cNvPr id="464" name="【市民会館】&#10;一人当たり面積平均値テキスト"/>
        <xdr:cNvSpPr txBox="1"/>
      </xdr:nvSpPr>
      <xdr:spPr>
        <a:xfrm>
          <a:off x="9467850" y="17738090"/>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55880</xdr:rowOff>
    </xdr:from>
    <xdr:to xmlns:xdr="http://schemas.openxmlformats.org/drawingml/2006/spreadsheetDrawing">
      <xdr:col>55</xdr:col>
      <xdr:colOff>50800</xdr:colOff>
      <xdr:row>106</xdr:row>
      <xdr:rowOff>157480</xdr:rowOff>
    </xdr:to>
    <xdr:sp macro="" textlink="">
      <xdr:nvSpPr>
        <xdr:cNvPr id="465" name="フローチャート: 判断 464"/>
        <xdr:cNvSpPr/>
      </xdr:nvSpPr>
      <xdr:spPr>
        <a:xfrm>
          <a:off x="9398000" y="17886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65405</xdr:rowOff>
    </xdr:from>
    <xdr:to xmlns:xdr="http://schemas.openxmlformats.org/drawingml/2006/spreadsheetDrawing">
      <xdr:col>50</xdr:col>
      <xdr:colOff>165100</xdr:colOff>
      <xdr:row>106</xdr:row>
      <xdr:rowOff>167005</xdr:rowOff>
    </xdr:to>
    <xdr:sp macro="" textlink="">
      <xdr:nvSpPr>
        <xdr:cNvPr id="466" name="フローチャート: 判断 465"/>
        <xdr:cNvSpPr/>
      </xdr:nvSpPr>
      <xdr:spPr>
        <a:xfrm>
          <a:off x="86360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65405</xdr:rowOff>
    </xdr:from>
    <xdr:to xmlns:xdr="http://schemas.openxmlformats.org/drawingml/2006/spreadsheetDrawing">
      <xdr:col>46</xdr:col>
      <xdr:colOff>38100</xdr:colOff>
      <xdr:row>106</xdr:row>
      <xdr:rowOff>167005</xdr:rowOff>
    </xdr:to>
    <xdr:sp macro="" textlink="">
      <xdr:nvSpPr>
        <xdr:cNvPr id="467" name="フローチャート: 判断 466"/>
        <xdr:cNvSpPr/>
      </xdr:nvSpPr>
      <xdr:spPr>
        <a:xfrm>
          <a:off x="7842250" y="178962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69215</xdr:rowOff>
    </xdr:from>
    <xdr:to xmlns:xdr="http://schemas.openxmlformats.org/drawingml/2006/spreadsheetDrawing">
      <xdr:col>41</xdr:col>
      <xdr:colOff>101600</xdr:colOff>
      <xdr:row>106</xdr:row>
      <xdr:rowOff>170815</xdr:rowOff>
    </xdr:to>
    <xdr:sp macro="" textlink="">
      <xdr:nvSpPr>
        <xdr:cNvPr id="468" name="フローチャート: 判断 467"/>
        <xdr:cNvSpPr/>
      </xdr:nvSpPr>
      <xdr:spPr>
        <a:xfrm>
          <a:off x="7029450" y="1790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86360</xdr:rowOff>
    </xdr:from>
    <xdr:to xmlns:xdr="http://schemas.openxmlformats.org/drawingml/2006/spreadsheetDrawing">
      <xdr:col>36</xdr:col>
      <xdr:colOff>165100</xdr:colOff>
      <xdr:row>107</xdr:row>
      <xdr:rowOff>16510</xdr:rowOff>
    </xdr:to>
    <xdr:sp macro="" textlink="">
      <xdr:nvSpPr>
        <xdr:cNvPr id="469" name="フローチャート: 判断 468"/>
        <xdr:cNvSpPr/>
      </xdr:nvSpPr>
      <xdr:spPr>
        <a:xfrm>
          <a:off x="62357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0" name="テキスト ボックス 469"/>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1" name="テキスト ボックス 470"/>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111</xdr:row>
      <xdr:rowOff>16510</xdr:rowOff>
    </xdr:from>
    <xdr:ext cx="762000" cy="259080"/>
    <xdr:sp macro="" textlink="">
      <xdr:nvSpPr>
        <xdr:cNvPr id="472" name="テキスト ボックス 471"/>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0095" cy="259080"/>
    <xdr:sp macro="" textlink="">
      <xdr:nvSpPr>
        <xdr:cNvPr id="473" name="テキスト ボックス 472"/>
        <xdr:cNvSpPr txBox="1"/>
      </xdr:nvSpPr>
      <xdr:spPr>
        <a:xfrm>
          <a:off x="6908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4" name="テキスト ボックス 473"/>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40640</xdr:rowOff>
    </xdr:from>
    <xdr:to xmlns:xdr="http://schemas.openxmlformats.org/drawingml/2006/spreadsheetDrawing">
      <xdr:col>55</xdr:col>
      <xdr:colOff>50800</xdr:colOff>
      <xdr:row>107</xdr:row>
      <xdr:rowOff>142240</xdr:rowOff>
    </xdr:to>
    <xdr:sp macro="" textlink="">
      <xdr:nvSpPr>
        <xdr:cNvPr id="475" name="楕円 474"/>
        <xdr:cNvSpPr/>
      </xdr:nvSpPr>
      <xdr:spPr>
        <a:xfrm>
          <a:off x="9398000" y="180428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19050</xdr:rowOff>
    </xdr:from>
    <xdr:ext cx="467995" cy="257175"/>
    <xdr:sp macro="" textlink="">
      <xdr:nvSpPr>
        <xdr:cNvPr id="476" name="【市民会館】&#10;一人当たり面積該当値テキスト"/>
        <xdr:cNvSpPr txBox="1"/>
      </xdr:nvSpPr>
      <xdr:spPr>
        <a:xfrm>
          <a:off x="9467850" y="180213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44450</xdr:rowOff>
    </xdr:from>
    <xdr:to xmlns:xdr="http://schemas.openxmlformats.org/drawingml/2006/spreadsheetDrawing">
      <xdr:col>50</xdr:col>
      <xdr:colOff>165100</xdr:colOff>
      <xdr:row>107</xdr:row>
      <xdr:rowOff>146050</xdr:rowOff>
    </xdr:to>
    <xdr:sp macro="" textlink="">
      <xdr:nvSpPr>
        <xdr:cNvPr id="477" name="楕円 476"/>
        <xdr:cNvSpPr/>
      </xdr:nvSpPr>
      <xdr:spPr>
        <a:xfrm>
          <a:off x="86360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91440</xdr:rowOff>
    </xdr:from>
    <xdr:to xmlns:xdr="http://schemas.openxmlformats.org/drawingml/2006/spreadsheetDrawing">
      <xdr:col>55</xdr:col>
      <xdr:colOff>0</xdr:colOff>
      <xdr:row>107</xdr:row>
      <xdr:rowOff>95250</xdr:rowOff>
    </xdr:to>
    <xdr:cxnSp macro="">
      <xdr:nvCxnSpPr>
        <xdr:cNvPr id="478" name="直線コネクタ 477"/>
        <xdr:cNvCxnSpPr/>
      </xdr:nvCxnSpPr>
      <xdr:spPr>
        <a:xfrm flipV="1">
          <a:off x="8686800" y="18093690"/>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48260</xdr:rowOff>
    </xdr:from>
    <xdr:to xmlns:xdr="http://schemas.openxmlformats.org/drawingml/2006/spreadsheetDrawing">
      <xdr:col>46</xdr:col>
      <xdr:colOff>38100</xdr:colOff>
      <xdr:row>107</xdr:row>
      <xdr:rowOff>149860</xdr:rowOff>
    </xdr:to>
    <xdr:sp macro="" textlink="">
      <xdr:nvSpPr>
        <xdr:cNvPr id="479" name="楕円 478"/>
        <xdr:cNvSpPr/>
      </xdr:nvSpPr>
      <xdr:spPr>
        <a:xfrm>
          <a:off x="7842250" y="180505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107</xdr:row>
      <xdr:rowOff>95250</xdr:rowOff>
    </xdr:from>
    <xdr:to xmlns:xdr="http://schemas.openxmlformats.org/drawingml/2006/spreadsheetDrawing">
      <xdr:col>50</xdr:col>
      <xdr:colOff>114300</xdr:colOff>
      <xdr:row>107</xdr:row>
      <xdr:rowOff>99060</xdr:rowOff>
    </xdr:to>
    <xdr:cxnSp macro="">
      <xdr:nvCxnSpPr>
        <xdr:cNvPr id="480" name="直線コネクタ 479"/>
        <xdr:cNvCxnSpPr/>
      </xdr:nvCxnSpPr>
      <xdr:spPr>
        <a:xfrm flipV="1">
          <a:off x="7886700" y="1809750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52070</xdr:rowOff>
    </xdr:from>
    <xdr:to xmlns:xdr="http://schemas.openxmlformats.org/drawingml/2006/spreadsheetDrawing">
      <xdr:col>41</xdr:col>
      <xdr:colOff>101600</xdr:colOff>
      <xdr:row>107</xdr:row>
      <xdr:rowOff>153670</xdr:rowOff>
    </xdr:to>
    <xdr:sp macro="" textlink="">
      <xdr:nvSpPr>
        <xdr:cNvPr id="481" name="楕円 480"/>
        <xdr:cNvSpPr/>
      </xdr:nvSpPr>
      <xdr:spPr>
        <a:xfrm>
          <a:off x="702945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99060</xdr:rowOff>
    </xdr:from>
    <xdr:to xmlns:xdr="http://schemas.openxmlformats.org/drawingml/2006/spreadsheetDrawing">
      <xdr:col>45</xdr:col>
      <xdr:colOff>171450</xdr:colOff>
      <xdr:row>107</xdr:row>
      <xdr:rowOff>102870</xdr:rowOff>
    </xdr:to>
    <xdr:cxnSp macro="">
      <xdr:nvCxnSpPr>
        <xdr:cNvPr id="482" name="直線コネクタ 481"/>
        <xdr:cNvCxnSpPr/>
      </xdr:nvCxnSpPr>
      <xdr:spPr>
        <a:xfrm flipV="1">
          <a:off x="7080250" y="1810131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57785</xdr:rowOff>
    </xdr:from>
    <xdr:to xmlns:xdr="http://schemas.openxmlformats.org/drawingml/2006/spreadsheetDrawing">
      <xdr:col>36</xdr:col>
      <xdr:colOff>165100</xdr:colOff>
      <xdr:row>107</xdr:row>
      <xdr:rowOff>159385</xdr:rowOff>
    </xdr:to>
    <xdr:sp macro="" textlink="">
      <xdr:nvSpPr>
        <xdr:cNvPr id="483" name="楕円 482"/>
        <xdr:cNvSpPr/>
      </xdr:nvSpPr>
      <xdr:spPr>
        <a:xfrm>
          <a:off x="6235700" y="1806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102870</xdr:rowOff>
    </xdr:from>
    <xdr:to xmlns:xdr="http://schemas.openxmlformats.org/drawingml/2006/spreadsheetDrawing">
      <xdr:col>41</xdr:col>
      <xdr:colOff>50800</xdr:colOff>
      <xdr:row>107</xdr:row>
      <xdr:rowOff>109220</xdr:rowOff>
    </xdr:to>
    <xdr:cxnSp macro="">
      <xdr:nvCxnSpPr>
        <xdr:cNvPr id="484" name="直線コネクタ 483"/>
        <xdr:cNvCxnSpPr/>
      </xdr:nvCxnSpPr>
      <xdr:spPr>
        <a:xfrm flipV="1">
          <a:off x="6286500" y="1810512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12065</xdr:rowOff>
    </xdr:from>
    <xdr:ext cx="469900" cy="259080"/>
    <xdr:sp macro="" textlink="">
      <xdr:nvSpPr>
        <xdr:cNvPr id="485" name="n_1aveValue【市民会館】&#10;一人当たり面積"/>
        <xdr:cNvSpPr txBox="1"/>
      </xdr:nvSpPr>
      <xdr:spPr>
        <a:xfrm>
          <a:off x="8458200" y="17671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12065</xdr:rowOff>
    </xdr:from>
    <xdr:ext cx="469900" cy="259080"/>
    <xdr:sp macro="" textlink="">
      <xdr:nvSpPr>
        <xdr:cNvPr id="486" name="n_2aveValue【市民会館】&#10;一人当たり面積"/>
        <xdr:cNvSpPr txBox="1"/>
      </xdr:nvSpPr>
      <xdr:spPr>
        <a:xfrm>
          <a:off x="7677150" y="17671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15875</xdr:rowOff>
    </xdr:from>
    <xdr:ext cx="469900" cy="259080"/>
    <xdr:sp macro="" textlink="">
      <xdr:nvSpPr>
        <xdr:cNvPr id="487" name="n_3aveValue【市民会館】&#10;一人当たり面積"/>
        <xdr:cNvSpPr txBox="1"/>
      </xdr:nvSpPr>
      <xdr:spPr>
        <a:xfrm>
          <a:off x="6864350" y="17675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33020</xdr:rowOff>
    </xdr:from>
    <xdr:ext cx="469900" cy="259080"/>
    <xdr:sp macro="" textlink="">
      <xdr:nvSpPr>
        <xdr:cNvPr id="488" name="n_4aveValue【市民会館】&#10;一人当たり面積"/>
        <xdr:cNvSpPr txBox="1"/>
      </xdr:nvSpPr>
      <xdr:spPr>
        <a:xfrm>
          <a:off x="6070600" y="17692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137160</xdr:rowOff>
    </xdr:from>
    <xdr:ext cx="469900" cy="259080"/>
    <xdr:sp macro="" textlink="">
      <xdr:nvSpPr>
        <xdr:cNvPr id="489" name="n_1mainValue【市民会館】&#10;一人当たり面積"/>
        <xdr:cNvSpPr txBox="1"/>
      </xdr:nvSpPr>
      <xdr:spPr>
        <a:xfrm>
          <a:off x="8458200" y="18139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140970</xdr:rowOff>
    </xdr:from>
    <xdr:ext cx="469900" cy="259080"/>
    <xdr:sp macro="" textlink="">
      <xdr:nvSpPr>
        <xdr:cNvPr id="490" name="n_2mainValue【市民会館】&#10;一人当たり面積"/>
        <xdr:cNvSpPr txBox="1"/>
      </xdr:nvSpPr>
      <xdr:spPr>
        <a:xfrm>
          <a:off x="7677150" y="18143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144780</xdr:rowOff>
    </xdr:from>
    <xdr:ext cx="469900" cy="257175"/>
    <xdr:sp macro="" textlink="">
      <xdr:nvSpPr>
        <xdr:cNvPr id="491" name="n_3mainValue【市民会館】&#10;一人当たり面積"/>
        <xdr:cNvSpPr txBox="1"/>
      </xdr:nvSpPr>
      <xdr:spPr>
        <a:xfrm>
          <a:off x="6864350" y="181470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150495</xdr:rowOff>
    </xdr:from>
    <xdr:ext cx="469900" cy="259080"/>
    <xdr:sp macro="" textlink="">
      <xdr:nvSpPr>
        <xdr:cNvPr id="492" name="n_4mainValue【市民会館】&#10;一人当たり面積"/>
        <xdr:cNvSpPr txBox="1"/>
      </xdr:nvSpPr>
      <xdr:spPr>
        <a:xfrm>
          <a:off x="6070600" y="181527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493" name="正方形/長方形 492"/>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494" name="正方形/長方形 493"/>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495" name="正方形/長方形 494"/>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496" name="正方形/長方形 495"/>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497" name="正方形/長方形 496"/>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498" name="正方形/長方形 497"/>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499" name="正方形/長方形 498"/>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500" name="正方形/長方形 499"/>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501" name="テキスト ボックス 500"/>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171450</xdr:colOff>
      <xdr:row>44</xdr:row>
      <xdr:rowOff>74295</xdr:rowOff>
    </xdr:to>
    <xdr:cxnSp macro="">
      <xdr:nvCxnSpPr>
        <xdr:cNvPr id="502" name="直線コネクタ 501"/>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103505</xdr:rowOff>
    </xdr:from>
    <xdr:ext cx="465455" cy="251460"/>
    <xdr:sp macro="" textlink="">
      <xdr:nvSpPr>
        <xdr:cNvPr id="503" name="テキスト ボックス 502"/>
        <xdr:cNvSpPr txBox="1"/>
      </xdr:nvSpPr>
      <xdr:spPr>
        <a:xfrm>
          <a:off x="1079754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90805</xdr:rowOff>
    </xdr:from>
    <xdr:to xmlns:xdr="http://schemas.openxmlformats.org/drawingml/2006/spreadsheetDrawing">
      <xdr:col>89</xdr:col>
      <xdr:colOff>171450</xdr:colOff>
      <xdr:row>42</xdr:row>
      <xdr:rowOff>90805</xdr:rowOff>
    </xdr:to>
    <xdr:cxnSp macro="">
      <xdr:nvCxnSpPr>
        <xdr:cNvPr id="504" name="直線コネクタ 503"/>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118745</xdr:rowOff>
    </xdr:from>
    <xdr:ext cx="465455" cy="253365"/>
    <xdr:sp macro="" textlink="">
      <xdr:nvSpPr>
        <xdr:cNvPr id="505" name="テキスト ボックス 504"/>
        <xdr:cNvSpPr txBox="1"/>
      </xdr:nvSpPr>
      <xdr:spPr>
        <a:xfrm>
          <a:off x="1079754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106680</xdr:rowOff>
    </xdr:from>
    <xdr:to xmlns:xdr="http://schemas.openxmlformats.org/drawingml/2006/spreadsheetDrawing">
      <xdr:col>89</xdr:col>
      <xdr:colOff>171450</xdr:colOff>
      <xdr:row>40</xdr:row>
      <xdr:rowOff>106680</xdr:rowOff>
    </xdr:to>
    <xdr:cxnSp macro="">
      <xdr:nvCxnSpPr>
        <xdr:cNvPr id="506" name="直線コネクタ 505"/>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134620</xdr:rowOff>
    </xdr:from>
    <xdr:ext cx="401320" cy="253365"/>
    <xdr:sp macro="" textlink="">
      <xdr:nvSpPr>
        <xdr:cNvPr id="507" name="テキスト ボックス 506"/>
        <xdr:cNvSpPr txBox="1"/>
      </xdr:nvSpPr>
      <xdr:spPr>
        <a:xfrm>
          <a:off x="10842625" y="667639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122555</xdr:rowOff>
    </xdr:from>
    <xdr:to xmlns:xdr="http://schemas.openxmlformats.org/drawingml/2006/spreadsheetDrawing">
      <xdr:col>89</xdr:col>
      <xdr:colOff>171450</xdr:colOff>
      <xdr:row>38</xdr:row>
      <xdr:rowOff>122555</xdr:rowOff>
    </xdr:to>
    <xdr:cxnSp macro="">
      <xdr:nvCxnSpPr>
        <xdr:cNvPr id="508" name="直線コネクタ 507"/>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151130</xdr:rowOff>
    </xdr:from>
    <xdr:ext cx="401320" cy="253365"/>
    <xdr:sp macro="" textlink="">
      <xdr:nvSpPr>
        <xdr:cNvPr id="509" name="テキスト ボックス 508"/>
        <xdr:cNvSpPr txBox="1"/>
      </xdr:nvSpPr>
      <xdr:spPr>
        <a:xfrm>
          <a:off x="10842625" y="63576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138430</xdr:rowOff>
    </xdr:from>
    <xdr:to xmlns:xdr="http://schemas.openxmlformats.org/drawingml/2006/spreadsheetDrawing">
      <xdr:col>89</xdr:col>
      <xdr:colOff>171450</xdr:colOff>
      <xdr:row>36</xdr:row>
      <xdr:rowOff>138430</xdr:rowOff>
    </xdr:to>
    <xdr:cxnSp macro="">
      <xdr:nvCxnSpPr>
        <xdr:cNvPr id="510" name="直線コネクタ 509"/>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167005</xdr:rowOff>
    </xdr:from>
    <xdr:ext cx="401320" cy="252730"/>
    <xdr:sp macro="" textlink="">
      <xdr:nvSpPr>
        <xdr:cNvPr id="511" name="テキスト ボックス 510"/>
        <xdr:cNvSpPr txBox="1"/>
      </xdr:nvSpPr>
      <xdr:spPr>
        <a:xfrm>
          <a:off x="10842625" y="603821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154305</xdr:rowOff>
    </xdr:from>
    <xdr:to xmlns:xdr="http://schemas.openxmlformats.org/drawingml/2006/spreadsheetDrawing">
      <xdr:col>89</xdr:col>
      <xdr:colOff>171450</xdr:colOff>
      <xdr:row>34</xdr:row>
      <xdr:rowOff>154305</xdr:rowOff>
    </xdr:to>
    <xdr:cxnSp macro="">
      <xdr:nvCxnSpPr>
        <xdr:cNvPr id="512" name="直線コネクタ 511"/>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1320" cy="251460"/>
    <xdr:sp macro="" textlink="">
      <xdr:nvSpPr>
        <xdr:cNvPr id="513" name="テキスト ボックス 512"/>
        <xdr:cNvSpPr txBox="1"/>
      </xdr:nvSpPr>
      <xdr:spPr>
        <a:xfrm>
          <a:off x="10842625" y="57194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171450</xdr:colOff>
      <xdr:row>33</xdr:row>
      <xdr:rowOff>2540</xdr:rowOff>
    </xdr:to>
    <xdr:cxnSp macro="">
      <xdr:nvCxnSpPr>
        <xdr:cNvPr id="514" name="直線コネクタ 513"/>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31115</xdr:rowOff>
    </xdr:from>
    <xdr:ext cx="339090" cy="251460"/>
    <xdr:sp macro="" textlink="">
      <xdr:nvSpPr>
        <xdr:cNvPr id="515" name="テキスト ボックス 514"/>
        <xdr:cNvSpPr txBox="1"/>
      </xdr:nvSpPr>
      <xdr:spPr>
        <a:xfrm>
          <a:off x="10906760" y="539940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171450</xdr:colOff>
      <xdr:row>31</xdr:row>
      <xdr:rowOff>18415</xdr:rowOff>
    </xdr:to>
    <xdr:cxnSp macro="">
      <xdr:nvCxnSpPr>
        <xdr:cNvPr id="516" name="直線コネクタ 515"/>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517" name="【一般廃棄物処理施設】&#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1270</xdr:rowOff>
    </xdr:from>
    <xdr:to xmlns:xdr="http://schemas.openxmlformats.org/drawingml/2006/spreadsheetDrawing">
      <xdr:col>85</xdr:col>
      <xdr:colOff>126365</xdr:colOff>
      <xdr:row>42</xdr:row>
      <xdr:rowOff>38100</xdr:rowOff>
    </xdr:to>
    <xdr:cxnSp macro="">
      <xdr:nvCxnSpPr>
        <xdr:cNvPr id="518" name="直線コネクタ 517"/>
        <xdr:cNvCxnSpPr/>
      </xdr:nvCxnSpPr>
      <xdr:spPr>
        <a:xfrm flipV="1">
          <a:off x="14699615" y="5704840"/>
          <a:ext cx="0" cy="1377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41275</xdr:rowOff>
    </xdr:from>
    <xdr:ext cx="403225" cy="253365"/>
    <xdr:sp macro="" textlink="">
      <xdr:nvSpPr>
        <xdr:cNvPr id="519" name="【一般廃棄物処理施設】&#10;有形固定資産減価償却率最小値テキスト"/>
        <xdr:cNvSpPr txBox="1"/>
      </xdr:nvSpPr>
      <xdr:spPr>
        <a:xfrm>
          <a:off x="14738350" y="708596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520" name="直線コネクタ 519"/>
        <xdr:cNvCxnSpPr/>
      </xdr:nvCxnSpPr>
      <xdr:spPr>
        <a:xfrm>
          <a:off x="14611350" y="70827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116840</xdr:rowOff>
    </xdr:from>
    <xdr:ext cx="403225" cy="253365"/>
    <xdr:sp macro="" textlink="">
      <xdr:nvSpPr>
        <xdr:cNvPr id="521" name="【一般廃棄物処理施設】&#10;有形固定資産減価償却率最大値テキスト"/>
        <xdr:cNvSpPr txBox="1"/>
      </xdr:nvSpPr>
      <xdr:spPr>
        <a:xfrm>
          <a:off x="14738350" y="54851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1270</xdr:rowOff>
    </xdr:from>
    <xdr:to xmlns:xdr="http://schemas.openxmlformats.org/drawingml/2006/spreadsheetDrawing">
      <xdr:col>86</xdr:col>
      <xdr:colOff>25400</xdr:colOff>
      <xdr:row>34</xdr:row>
      <xdr:rowOff>1270</xdr:rowOff>
    </xdr:to>
    <xdr:cxnSp macro="">
      <xdr:nvCxnSpPr>
        <xdr:cNvPr id="522" name="直線コネクタ 521"/>
        <xdr:cNvCxnSpPr/>
      </xdr:nvCxnSpPr>
      <xdr:spPr>
        <a:xfrm>
          <a:off x="14611350" y="5704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142875</xdr:rowOff>
    </xdr:from>
    <xdr:ext cx="403225" cy="251460"/>
    <xdr:sp macro="" textlink="">
      <xdr:nvSpPr>
        <xdr:cNvPr id="523" name="【一般廃棄物処理施設】&#10;有形固定資産減価償却率平均値テキスト"/>
        <xdr:cNvSpPr txBox="1"/>
      </xdr:nvSpPr>
      <xdr:spPr>
        <a:xfrm>
          <a:off x="14738350" y="6517005"/>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163830</xdr:rowOff>
    </xdr:from>
    <xdr:to xmlns:xdr="http://schemas.openxmlformats.org/drawingml/2006/spreadsheetDrawing">
      <xdr:col>85</xdr:col>
      <xdr:colOff>171450</xdr:colOff>
      <xdr:row>39</xdr:row>
      <xdr:rowOff>95250</xdr:rowOff>
    </xdr:to>
    <xdr:sp macro="" textlink="">
      <xdr:nvSpPr>
        <xdr:cNvPr id="524" name="フローチャート: 判断 523"/>
        <xdr:cNvSpPr/>
      </xdr:nvSpPr>
      <xdr:spPr>
        <a:xfrm>
          <a:off x="14649450" y="653796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144780</xdr:rowOff>
    </xdr:from>
    <xdr:to xmlns:xdr="http://schemas.openxmlformats.org/drawingml/2006/spreadsheetDrawing">
      <xdr:col>81</xdr:col>
      <xdr:colOff>101600</xdr:colOff>
      <xdr:row>39</xdr:row>
      <xdr:rowOff>76200</xdr:rowOff>
    </xdr:to>
    <xdr:sp macro="" textlink="">
      <xdr:nvSpPr>
        <xdr:cNvPr id="525" name="フローチャート: 判断 524"/>
        <xdr:cNvSpPr/>
      </xdr:nvSpPr>
      <xdr:spPr>
        <a:xfrm>
          <a:off x="13887450" y="65189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39</xdr:row>
      <xdr:rowOff>12065</xdr:rowOff>
    </xdr:from>
    <xdr:to xmlns:xdr="http://schemas.openxmlformats.org/drawingml/2006/spreadsheetDrawing">
      <xdr:col>76</xdr:col>
      <xdr:colOff>165100</xdr:colOff>
      <xdr:row>39</xdr:row>
      <xdr:rowOff>111125</xdr:rowOff>
    </xdr:to>
    <xdr:sp macro="" textlink="">
      <xdr:nvSpPr>
        <xdr:cNvPr id="526" name="フローチャート: 判断 525"/>
        <xdr:cNvSpPr/>
      </xdr:nvSpPr>
      <xdr:spPr>
        <a:xfrm>
          <a:off x="13093700" y="6553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138430</xdr:rowOff>
    </xdr:from>
    <xdr:to xmlns:xdr="http://schemas.openxmlformats.org/drawingml/2006/spreadsheetDrawing">
      <xdr:col>72</xdr:col>
      <xdr:colOff>38100</xdr:colOff>
      <xdr:row>39</xdr:row>
      <xdr:rowOff>70485</xdr:rowOff>
    </xdr:to>
    <xdr:sp macro="" textlink="">
      <xdr:nvSpPr>
        <xdr:cNvPr id="527" name="フローチャート: 判断 526"/>
        <xdr:cNvSpPr/>
      </xdr:nvSpPr>
      <xdr:spPr>
        <a:xfrm>
          <a:off x="12299950" y="65125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88900</xdr:rowOff>
    </xdr:from>
    <xdr:to xmlns:xdr="http://schemas.openxmlformats.org/drawingml/2006/spreadsheetDrawing">
      <xdr:col>67</xdr:col>
      <xdr:colOff>101600</xdr:colOff>
      <xdr:row>39</xdr:row>
      <xdr:rowOff>20320</xdr:rowOff>
    </xdr:to>
    <xdr:sp macro="" textlink="">
      <xdr:nvSpPr>
        <xdr:cNvPr id="528" name="フローチャート: 判断 527"/>
        <xdr:cNvSpPr/>
      </xdr:nvSpPr>
      <xdr:spPr>
        <a:xfrm>
          <a:off x="11487150" y="64630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51460"/>
    <xdr:sp macro="" textlink="">
      <xdr:nvSpPr>
        <xdr:cNvPr id="529" name="テキスト ボックス 528"/>
        <xdr:cNvSpPr txBox="1"/>
      </xdr:nvSpPr>
      <xdr:spPr>
        <a:xfrm>
          <a:off x="145288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60095" cy="251460"/>
    <xdr:sp macro="" textlink="">
      <xdr:nvSpPr>
        <xdr:cNvPr id="530" name="テキスト ボックス 529"/>
        <xdr:cNvSpPr txBox="1"/>
      </xdr:nvSpPr>
      <xdr:spPr>
        <a:xfrm>
          <a:off x="13766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2000" cy="251460"/>
    <xdr:sp macro="" textlink="">
      <xdr:nvSpPr>
        <xdr:cNvPr id="531" name="テキスト ボックス 530"/>
        <xdr:cNvSpPr txBox="1"/>
      </xdr:nvSpPr>
      <xdr:spPr>
        <a:xfrm>
          <a:off x="12973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44</xdr:row>
      <xdr:rowOff>72390</xdr:rowOff>
    </xdr:from>
    <xdr:ext cx="762000" cy="251460"/>
    <xdr:sp macro="" textlink="">
      <xdr:nvSpPr>
        <xdr:cNvPr id="532" name="テキスト ボックス 531"/>
        <xdr:cNvSpPr txBox="1"/>
      </xdr:nvSpPr>
      <xdr:spPr>
        <a:xfrm>
          <a:off x="12172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60095" cy="251460"/>
    <xdr:sp macro="" textlink="">
      <xdr:nvSpPr>
        <xdr:cNvPr id="533" name="テキスト ボックス 532"/>
        <xdr:cNvSpPr txBox="1"/>
      </xdr:nvSpPr>
      <xdr:spPr>
        <a:xfrm>
          <a:off x="11366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138430</xdr:rowOff>
    </xdr:from>
    <xdr:to xmlns:xdr="http://schemas.openxmlformats.org/drawingml/2006/spreadsheetDrawing">
      <xdr:col>85</xdr:col>
      <xdr:colOff>171450</xdr:colOff>
      <xdr:row>39</xdr:row>
      <xdr:rowOff>70485</xdr:rowOff>
    </xdr:to>
    <xdr:sp macro="" textlink="">
      <xdr:nvSpPr>
        <xdr:cNvPr id="534" name="楕円 533"/>
        <xdr:cNvSpPr/>
      </xdr:nvSpPr>
      <xdr:spPr>
        <a:xfrm>
          <a:off x="14649450" y="651256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161290</xdr:rowOff>
    </xdr:from>
    <xdr:ext cx="403225" cy="251460"/>
    <xdr:sp macro="" textlink="">
      <xdr:nvSpPr>
        <xdr:cNvPr id="535" name="【一般廃棄物処理施設】&#10;有形固定資産減価償却率該当値テキスト"/>
        <xdr:cNvSpPr txBox="1"/>
      </xdr:nvSpPr>
      <xdr:spPr>
        <a:xfrm>
          <a:off x="14738350" y="63677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105410</xdr:rowOff>
    </xdr:from>
    <xdr:to xmlns:xdr="http://schemas.openxmlformats.org/drawingml/2006/spreadsheetDrawing">
      <xdr:col>81</xdr:col>
      <xdr:colOff>101600</xdr:colOff>
      <xdr:row>39</xdr:row>
      <xdr:rowOff>36830</xdr:rowOff>
    </xdr:to>
    <xdr:sp macro="" textlink="">
      <xdr:nvSpPr>
        <xdr:cNvPr id="536" name="楕円 535"/>
        <xdr:cNvSpPr/>
      </xdr:nvSpPr>
      <xdr:spPr>
        <a:xfrm>
          <a:off x="13887450" y="6479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154305</xdr:rowOff>
    </xdr:from>
    <xdr:to xmlns:xdr="http://schemas.openxmlformats.org/drawingml/2006/spreadsheetDrawing">
      <xdr:col>85</xdr:col>
      <xdr:colOff>127000</xdr:colOff>
      <xdr:row>39</xdr:row>
      <xdr:rowOff>20320</xdr:rowOff>
    </xdr:to>
    <xdr:cxnSp macro="">
      <xdr:nvCxnSpPr>
        <xdr:cNvPr id="537" name="直線コネクタ 536"/>
        <xdr:cNvCxnSpPr/>
      </xdr:nvCxnSpPr>
      <xdr:spPr>
        <a:xfrm>
          <a:off x="13938250" y="6528435"/>
          <a:ext cx="762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97790</xdr:rowOff>
    </xdr:from>
    <xdr:to xmlns:xdr="http://schemas.openxmlformats.org/drawingml/2006/spreadsheetDrawing">
      <xdr:col>76</xdr:col>
      <xdr:colOff>165100</xdr:colOff>
      <xdr:row>40</xdr:row>
      <xdr:rowOff>29845</xdr:rowOff>
    </xdr:to>
    <xdr:sp macro="" textlink="">
      <xdr:nvSpPr>
        <xdr:cNvPr id="538" name="楕円 537"/>
        <xdr:cNvSpPr/>
      </xdr:nvSpPr>
      <xdr:spPr>
        <a:xfrm>
          <a:off x="13093700" y="66395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154305</xdr:rowOff>
    </xdr:from>
    <xdr:to xmlns:xdr="http://schemas.openxmlformats.org/drawingml/2006/spreadsheetDrawing">
      <xdr:col>81</xdr:col>
      <xdr:colOff>50800</xdr:colOff>
      <xdr:row>39</xdr:row>
      <xdr:rowOff>147955</xdr:rowOff>
    </xdr:to>
    <xdr:cxnSp macro="">
      <xdr:nvCxnSpPr>
        <xdr:cNvPr id="539" name="直線コネクタ 538"/>
        <xdr:cNvCxnSpPr/>
      </xdr:nvCxnSpPr>
      <xdr:spPr>
        <a:xfrm flipV="1">
          <a:off x="13144500" y="6528435"/>
          <a:ext cx="793750" cy="161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61595</xdr:rowOff>
    </xdr:from>
    <xdr:to xmlns:xdr="http://schemas.openxmlformats.org/drawingml/2006/spreadsheetDrawing">
      <xdr:col>72</xdr:col>
      <xdr:colOff>38100</xdr:colOff>
      <xdr:row>39</xdr:row>
      <xdr:rowOff>161290</xdr:rowOff>
    </xdr:to>
    <xdr:sp macro="" textlink="">
      <xdr:nvSpPr>
        <xdr:cNvPr id="540" name="楕円 539"/>
        <xdr:cNvSpPr/>
      </xdr:nvSpPr>
      <xdr:spPr>
        <a:xfrm>
          <a:off x="12299950" y="66033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39</xdr:row>
      <xdr:rowOff>111125</xdr:rowOff>
    </xdr:from>
    <xdr:to xmlns:xdr="http://schemas.openxmlformats.org/drawingml/2006/spreadsheetDrawing">
      <xdr:col>76</xdr:col>
      <xdr:colOff>114300</xdr:colOff>
      <xdr:row>39</xdr:row>
      <xdr:rowOff>147955</xdr:rowOff>
    </xdr:to>
    <xdr:cxnSp macro="">
      <xdr:nvCxnSpPr>
        <xdr:cNvPr id="541" name="直線コネクタ 540"/>
        <xdr:cNvCxnSpPr/>
      </xdr:nvCxnSpPr>
      <xdr:spPr>
        <a:xfrm>
          <a:off x="12344400" y="6652895"/>
          <a:ext cx="8001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66675</xdr:rowOff>
    </xdr:from>
    <xdr:to xmlns:xdr="http://schemas.openxmlformats.org/drawingml/2006/spreadsheetDrawing">
      <xdr:col>67</xdr:col>
      <xdr:colOff>101600</xdr:colOff>
      <xdr:row>40</xdr:row>
      <xdr:rowOff>165735</xdr:rowOff>
    </xdr:to>
    <xdr:sp macro="" textlink="">
      <xdr:nvSpPr>
        <xdr:cNvPr id="542" name="楕円 541"/>
        <xdr:cNvSpPr/>
      </xdr:nvSpPr>
      <xdr:spPr>
        <a:xfrm>
          <a:off x="11487150" y="6776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39</xdr:row>
      <xdr:rowOff>111125</xdr:rowOff>
    </xdr:from>
    <xdr:to xmlns:xdr="http://schemas.openxmlformats.org/drawingml/2006/spreadsheetDrawing">
      <xdr:col>71</xdr:col>
      <xdr:colOff>171450</xdr:colOff>
      <xdr:row>40</xdr:row>
      <xdr:rowOff>116205</xdr:rowOff>
    </xdr:to>
    <xdr:cxnSp macro="">
      <xdr:nvCxnSpPr>
        <xdr:cNvPr id="543" name="直線コネクタ 542"/>
        <xdr:cNvCxnSpPr/>
      </xdr:nvCxnSpPr>
      <xdr:spPr>
        <a:xfrm flipV="1">
          <a:off x="11537950" y="6652895"/>
          <a:ext cx="80645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39</xdr:row>
      <xdr:rowOff>67945</xdr:rowOff>
    </xdr:from>
    <xdr:ext cx="403225" cy="251460"/>
    <xdr:sp macro="" textlink="">
      <xdr:nvSpPr>
        <xdr:cNvPr id="544" name="n_1aveValue【一般廃棄物処理施設】&#10;有形固定資産減価償却率"/>
        <xdr:cNvSpPr txBox="1"/>
      </xdr:nvSpPr>
      <xdr:spPr>
        <a:xfrm>
          <a:off x="13742035" y="660971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127635</xdr:rowOff>
    </xdr:from>
    <xdr:ext cx="403225" cy="251460"/>
    <xdr:sp macro="" textlink="">
      <xdr:nvSpPr>
        <xdr:cNvPr id="545" name="n_2aveValue【一般廃棄物処理施設】&#10;有形固定資産減価償却率"/>
        <xdr:cNvSpPr txBox="1"/>
      </xdr:nvSpPr>
      <xdr:spPr>
        <a:xfrm>
          <a:off x="12960985" y="63341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86360</xdr:rowOff>
    </xdr:from>
    <xdr:ext cx="405130" cy="251460"/>
    <xdr:sp macro="" textlink="">
      <xdr:nvSpPr>
        <xdr:cNvPr id="546" name="n_3aveValue【一般廃棄物処理施設】&#10;有形固定資産減価償却率"/>
        <xdr:cNvSpPr txBox="1"/>
      </xdr:nvSpPr>
      <xdr:spPr>
        <a:xfrm>
          <a:off x="12167235" y="629285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36830</xdr:rowOff>
    </xdr:from>
    <xdr:ext cx="403225" cy="251460"/>
    <xdr:sp macro="" textlink="">
      <xdr:nvSpPr>
        <xdr:cNvPr id="547" name="n_4aveValue【一般廃棄物処理施設】&#10;有形固定資産減価償却率"/>
        <xdr:cNvSpPr txBox="1"/>
      </xdr:nvSpPr>
      <xdr:spPr>
        <a:xfrm>
          <a:off x="11354435" y="624332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37</xdr:row>
      <xdr:rowOff>52705</xdr:rowOff>
    </xdr:from>
    <xdr:ext cx="403225" cy="251460"/>
    <xdr:sp macro="" textlink="">
      <xdr:nvSpPr>
        <xdr:cNvPr id="548" name="n_1mainValue【一般廃棄物処理施設】&#10;有形固定資産減価償却率"/>
        <xdr:cNvSpPr txBox="1"/>
      </xdr:nvSpPr>
      <xdr:spPr>
        <a:xfrm>
          <a:off x="13742035" y="625919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20955</xdr:rowOff>
    </xdr:from>
    <xdr:ext cx="403225" cy="253365"/>
    <xdr:sp macro="" textlink="">
      <xdr:nvSpPr>
        <xdr:cNvPr id="549" name="n_2mainValue【一般廃棄物処理施設】&#10;有形固定資産減価償却率"/>
        <xdr:cNvSpPr txBox="1"/>
      </xdr:nvSpPr>
      <xdr:spPr>
        <a:xfrm>
          <a:off x="12960985" y="673036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151765</xdr:rowOff>
    </xdr:from>
    <xdr:ext cx="405130" cy="253365"/>
    <xdr:sp macro="" textlink="">
      <xdr:nvSpPr>
        <xdr:cNvPr id="550" name="n_3mainValue【一般廃棄物処理施設】&#10;有形固定資産減価償却率"/>
        <xdr:cNvSpPr txBox="1"/>
      </xdr:nvSpPr>
      <xdr:spPr>
        <a:xfrm>
          <a:off x="12167235" y="66935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40</xdr:row>
      <xdr:rowOff>156845</xdr:rowOff>
    </xdr:from>
    <xdr:ext cx="403225" cy="253365"/>
    <xdr:sp macro="" textlink="">
      <xdr:nvSpPr>
        <xdr:cNvPr id="551" name="n_4mainValue【一般廃棄物処理施設】&#10;有形固定資産減価償却率"/>
        <xdr:cNvSpPr txBox="1"/>
      </xdr:nvSpPr>
      <xdr:spPr>
        <a:xfrm>
          <a:off x="11354435" y="68662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552" name="正方形/長方形 551"/>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553" name="正方形/長方形 552"/>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554" name="正方形/長方形 553"/>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555" name="正方形/長方形 554"/>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556" name="正方形/長方形 555"/>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557" name="正方形/長方形 556"/>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558" name="正方形/長方形 557"/>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59" name="正方形/長方形 558"/>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0345"/>
    <xdr:sp macro="" textlink="">
      <xdr:nvSpPr>
        <xdr:cNvPr id="560" name="テキスト ボックス 559"/>
        <xdr:cNvSpPr txBox="1"/>
      </xdr:nvSpPr>
      <xdr:spPr>
        <a:xfrm>
          <a:off x="1644015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561" name="直線コネクタ 560"/>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130175</xdr:rowOff>
    </xdr:from>
    <xdr:to xmlns:xdr="http://schemas.openxmlformats.org/drawingml/2006/spreadsheetDrawing">
      <xdr:col>120</xdr:col>
      <xdr:colOff>114300</xdr:colOff>
      <xdr:row>41</xdr:row>
      <xdr:rowOff>130175</xdr:rowOff>
    </xdr:to>
    <xdr:cxnSp macro="">
      <xdr:nvCxnSpPr>
        <xdr:cNvPr id="562" name="直線コネクタ 561"/>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159385</xdr:rowOff>
    </xdr:from>
    <xdr:ext cx="247015" cy="251460"/>
    <xdr:sp macro="" textlink="">
      <xdr:nvSpPr>
        <xdr:cNvPr id="563" name="テキスト ボックス 562"/>
        <xdr:cNvSpPr txBox="1"/>
      </xdr:nvSpPr>
      <xdr:spPr>
        <a:xfrm>
          <a:off x="16248380" y="6868795"/>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18415</xdr:rowOff>
    </xdr:from>
    <xdr:to xmlns:xdr="http://schemas.openxmlformats.org/drawingml/2006/spreadsheetDrawing">
      <xdr:col>120</xdr:col>
      <xdr:colOff>114300</xdr:colOff>
      <xdr:row>39</xdr:row>
      <xdr:rowOff>18415</xdr:rowOff>
    </xdr:to>
    <xdr:cxnSp macro="">
      <xdr:nvCxnSpPr>
        <xdr:cNvPr id="564" name="直線コネクタ 563"/>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47625</xdr:rowOff>
    </xdr:from>
    <xdr:ext cx="595630" cy="251460"/>
    <xdr:sp macro="" textlink="">
      <xdr:nvSpPr>
        <xdr:cNvPr id="565" name="テキスト ボックス 564"/>
        <xdr:cNvSpPr txBox="1"/>
      </xdr:nvSpPr>
      <xdr:spPr>
        <a:xfrm>
          <a:off x="15939770" y="642175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74295</xdr:rowOff>
    </xdr:from>
    <xdr:to xmlns:xdr="http://schemas.openxmlformats.org/drawingml/2006/spreadsheetDrawing">
      <xdr:col>120</xdr:col>
      <xdr:colOff>114300</xdr:colOff>
      <xdr:row>36</xdr:row>
      <xdr:rowOff>74295</xdr:rowOff>
    </xdr:to>
    <xdr:cxnSp macro="">
      <xdr:nvCxnSpPr>
        <xdr:cNvPr id="566" name="直線コネクタ 565"/>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103505</xdr:rowOff>
    </xdr:from>
    <xdr:ext cx="595630" cy="251460"/>
    <xdr:sp macro="" textlink="">
      <xdr:nvSpPr>
        <xdr:cNvPr id="567" name="テキスト ボックス 566"/>
        <xdr:cNvSpPr txBox="1"/>
      </xdr:nvSpPr>
      <xdr:spPr>
        <a:xfrm>
          <a:off x="15939770" y="597471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130175</xdr:rowOff>
    </xdr:from>
    <xdr:to xmlns:xdr="http://schemas.openxmlformats.org/drawingml/2006/spreadsheetDrawing">
      <xdr:col>120</xdr:col>
      <xdr:colOff>114300</xdr:colOff>
      <xdr:row>33</xdr:row>
      <xdr:rowOff>130175</xdr:rowOff>
    </xdr:to>
    <xdr:cxnSp macro="">
      <xdr:nvCxnSpPr>
        <xdr:cNvPr id="568" name="直線コネクタ 567"/>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159385</xdr:rowOff>
    </xdr:from>
    <xdr:ext cx="595630" cy="251460"/>
    <xdr:sp macro="" textlink="">
      <xdr:nvSpPr>
        <xdr:cNvPr id="569" name="テキスト ボックス 568"/>
        <xdr:cNvSpPr txBox="1"/>
      </xdr:nvSpPr>
      <xdr:spPr>
        <a:xfrm>
          <a:off x="15939770" y="552767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570" name="直線コネクタ 569"/>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47625</xdr:rowOff>
    </xdr:from>
    <xdr:ext cx="595630" cy="251460"/>
    <xdr:sp macro="" textlink="">
      <xdr:nvSpPr>
        <xdr:cNvPr id="571" name="テキスト ボックス 570"/>
        <xdr:cNvSpPr txBox="1"/>
      </xdr:nvSpPr>
      <xdr:spPr>
        <a:xfrm>
          <a:off x="15939770" y="50806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72" name="【一般廃棄物処理施設】&#10;一人当たり有形固定資産（償却資産）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35</xdr:row>
      <xdr:rowOff>6985</xdr:rowOff>
    </xdr:from>
    <xdr:to xmlns:xdr="http://schemas.openxmlformats.org/drawingml/2006/spreadsheetDrawing">
      <xdr:col>116</xdr:col>
      <xdr:colOff>62865</xdr:colOff>
      <xdr:row>41</xdr:row>
      <xdr:rowOff>120650</xdr:rowOff>
    </xdr:to>
    <xdr:cxnSp macro="">
      <xdr:nvCxnSpPr>
        <xdr:cNvPr id="573" name="直線コネクタ 572"/>
        <xdr:cNvCxnSpPr/>
      </xdr:nvCxnSpPr>
      <xdr:spPr>
        <a:xfrm flipV="1">
          <a:off x="19951065" y="5878195"/>
          <a:ext cx="0" cy="1119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125095</xdr:rowOff>
    </xdr:from>
    <xdr:ext cx="467995" cy="251460"/>
    <xdr:sp macro="" textlink="">
      <xdr:nvSpPr>
        <xdr:cNvPr id="574" name="【一般廃棄物処理施設】&#10;一人当たり有形固定資産（償却資産）額最小値テキスト"/>
        <xdr:cNvSpPr txBox="1"/>
      </xdr:nvSpPr>
      <xdr:spPr>
        <a:xfrm>
          <a:off x="19989800" y="700214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120650</xdr:rowOff>
    </xdr:from>
    <xdr:to xmlns:xdr="http://schemas.openxmlformats.org/drawingml/2006/spreadsheetDrawing">
      <xdr:col>116</xdr:col>
      <xdr:colOff>152400</xdr:colOff>
      <xdr:row>41</xdr:row>
      <xdr:rowOff>120650</xdr:rowOff>
    </xdr:to>
    <xdr:cxnSp macro="">
      <xdr:nvCxnSpPr>
        <xdr:cNvPr id="575" name="直線コネクタ 574"/>
        <xdr:cNvCxnSpPr/>
      </xdr:nvCxnSpPr>
      <xdr:spPr>
        <a:xfrm>
          <a:off x="19881850" y="69977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123190</xdr:rowOff>
    </xdr:from>
    <xdr:ext cx="596900" cy="251460"/>
    <xdr:sp macro="" textlink="">
      <xdr:nvSpPr>
        <xdr:cNvPr id="576" name="【一般廃棄物処理施設】&#10;一人当たり有形固定資産（償却資産）額最大値テキスト"/>
        <xdr:cNvSpPr txBox="1"/>
      </xdr:nvSpPr>
      <xdr:spPr>
        <a:xfrm>
          <a:off x="19989800" y="565912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504,969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35</xdr:row>
      <xdr:rowOff>6985</xdr:rowOff>
    </xdr:from>
    <xdr:to xmlns:xdr="http://schemas.openxmlformats.org/drawingml/2006/spreadsheetDrawing">
      <xdr:col>116</xdr:col>
      <xdr:colOff>152400</xdr:colOff>
      <xdr:row>35</xdr:row>
      <xdr:rowOff>6985</xdr:rowOff>
    </xdr:to>
    <xdr:cxnSp macro="">
      <xdr:nvCxnSpPr>
        <xdr:cNvPr id="577" name="直線コネクタ 576"/>
        <xdr:cNvCxnSpPr/>
      </xdr:nvCxnSpPr>
      <xdr:spPr>
        <a:xfrm>
          <a:off x="19881850" y="5878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3175</xdr:rowOff>
    </xdr:from>
    <xdr:ext cx="596900" cy="253365"/>
    <xdr:sp macro="" textlink="">
      <xdr:nvSpPr>
        <xdr:cNvPr id="578" name="【一般廃棄物処理施設】&#10;一人当たり有形固定資産（償却資産）額平均値テキスト"/>
        <xdr:cNvSpPr txBox="1"/>
      </xdr:nvSpPr>
      <xdr:spPr>
        <a:xfrm>
          <a:off x="19989800" y="6544945"/>
          <a:ext cx="596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119,861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148590</xdr:rowOff>
    </xdr:from>
    <xdr:to xmlns:xdr="http://schemas.openxmlformats.org/drawingml/2006/spreadsheetDrawing">
      <xdr:col>116</xdr:col>
      <xdr:colOff>114300</xdr:colOff>
      <xdr:row>40</xdr:row>
      <xdr:rowOff>80010</xdr:rowOff>
    </xdr:to>
    <xdr:sp macro="" textlink="">
      <xdr:nvSpPr>
        <xdr:cNvPr id="579" name="フローチャート: 判断 578"/>
        <xdr:cNvSpPr/>
      </xdr:nvSpPr>
      <xdr:spPr>
        <a:xfrm>
          <a:off x="19900900" y="66903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150495</xdr:rowOff>
    </xdr:from>
    <xdr:to xmlns:xdr="http://schemas.openxmlformats.org/drawingml/2006/spreadsheetDrawing">
      <xdr:col>112</xdr:col>
      <xdr:colOff>38100</xdr:colOff>
      <xdr:row>40</xdr:row>
      <xdr:rowOff>81915</xdr:rowOff>
    </xdr:to>
    <xdr:sp macro="" textlink="">
      <xdr:nvSpPr>
        <xdr:cNvPr id="580" name="フローチャート: 判断 579"/>
        <xdr:cNvSpPr/>
      </xdr:nvSpPr>
      <xdr:spPr>
        <a:xfrm>
          <a:off x="19157950" y="66922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5715</xdr:rowOff>
    </xdr:from>
    <xdr:to xmlns:xdr="http://schemas.openxmlformats.org/drawingml/2006/spreadsheetDrawing">
      <xdr:col>107</xdr:col>
      <xdr:colOff>101600</xdr:colOff>
      <xdr:row>40</xdr:row>
      <xdr:rowOff>106045</xdr:rowOff>
    </xdr:to>
    <xdr:sp macro="" textlink="">
      <xdr:nvSpPr>
        <xdr:cNvPr id="581" name="フローチャート: 判断 580"/>
        <xdr:cNvSpPr/>
      </xdr:nvSpPr>
      <xdr:spPr>
        <a:xfrm>
          <a:off x="18345150" y="67151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8255</xdr:rowOff>
    </xdr:from>
    <xdr:to xmlns:xdr="http://schemas.openxmlformats.org/drawingml/2006/spreadsheetDrawing">
      <xdr:col>102</xdr:col>
      <xdr:colOff>165100</xdr:colOff>
      <xdr:row>40</xdr:row>
      <xdr:rowOff>107950</xdr:rowOff>
    </xdr:to>
    <xdr:sp macro="" textlink="">
      <xdr:nvSpPr>
        <xdr:cNvPr id="582" name="フローチャート: 判断 581"/>
        <xdr:cNvSpPr/>
      </xdr:nvSpPr>
      <xdr:spPr>
        <a:xfrm>
          <a:off x="17551400" y="67176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24130</xdr:rowOff>
    </xdr:from>
    <xdr:to xmlns:xdr="http://schemas.openxmlformats.org/drawingml/2006/spreadsheetDrawing">
      <xdr:col>98</xdr:col>
      <xdr:colOff>38100</xdr:colOff>
      <xdr:row>40</xdr:row>
      <xdr:rowOff>123825</xdr:rowOff>
    </xdr:to>
    <xdr:sp macro="" textlink="">
      <xdr:nvSpPr>
        <xdr:cNvPr id="583" name="フローチャート: 判断 582"/>
        <xdr:cNvSpPr/>
      </xdr:nvSpPr>
      <xdr:spPr>
        <a:xfrm>
          <a:off x="16757650" y="67335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51460"/>
    <xdr:sp macro="" textlink="">
      <xdr:nvSpPr>
        <xdr:cNvPr id="584" name="テキスト ボックス 583"/>
        <xdr:cNvSpPr txBox="1"/>
      </xdr:nvSpPr>
      <xdr:spPr>
        <a:xfrm>
          <a:off x="19780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44</xdr:row>
      <xdr:rowOff>72390</xdr:rowOff>
    </xdr:from>
    <xdr:ext cx="762000" cy="251460"/>
    <xdr:sp macro="" textlink="">
      <xdr:nvSpPr>
        <xdr:cNvPr id="585" name="テキスト ボックス 584"/>
        <xdr:cNvSpPr txBox="1"/>
      </xdr:nvSpPr>
      <xdr:spPr>
        <a:xfrm>
          <a:off x="19030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60095" cy="251460"/>
    <xdr:sp macro="" textlink="">
      <xdr:nvSpPr>
        <xdr:cNvPr id="586" name="テキスト ボックス 585"/>
        <xdr:cNvSpPr txBox="1"/>
      </xdr:nvSpPr>
      <xdr:spPr>
        <a:xfrm>
          <a:off x="18224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2000" cy="251460"/>
    <xdr:sp macro="" textlink="">
      <xdr:nvSpPr>
        <xdr:cNvPr id="587" name="テキスト ボックス 586"/>
        <xdr:cNvSpPr txBox="1"/>
      </xdr:nvSpPr>
      <xdr:spPr>
        <a:xfrm>
          <a:off x="174307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44</xdr:row>
      <xdr:rowOff>72390</xdr:rowOff>
    </xdr:from>
    <xdr:ext cx="762000" cy="251460"/>
    <xdr:sp macro="" textlink="">
      <xdr:nvSpPr>
        <xdr:cNvPr id="588" name="テキスト ボックス 587"/>
        <xdr:cNvSpPr txBox="1"/>
      </xdr:nvSpPr>
      <xdr:spPr>
        <a:xfrm>
          <a:off x="166306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46990</xdr:rowOff>
    </xdr:from>
    <xdr:to xmlns:xdr="http://schemas.openxmlformats.org/drawingml/2006/spreadsheetDrawing">
      <xdr:col>116</xdr:col>
      <xdr:colOff>114300</xdr:colOff>
      <xdr:row>40</xdr:row>
      <xdr:rowOff>146050</xdr:rowOff>
    </xdr:to>
    <xdr:sp macro="" textlink="">
      <xdr:nvSpPr>
        <xdr:cNvPr id="589" name="楕円 588"/>
        <xdr:cNvSpPr/>
      </xdr:nvSpPr>
      <xdr:spPr>
        <a:xfrm>
          <a:off x="19900900" y="67564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25400</xdr:rowOff>
    </xdr:from>
    <xdr:ext cx="532765" cy="253365"/>
    <xdr:sp macro="" textlink="">
      <xdr:nvSpPr>
        <xdr:cNvPr id="590" name="【一般廃棄物処理施設】&#10;一人当たり有形固定資産（償却資産）額該当値テキスト"/>
        <xdr:cNvSpPr txBox="1"/>
      </xdr:nvSpPr>
      <xdr:spPr>
        <a:xfrm>
          <a:off x="19989800" y="6734810"/>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39370</xdr:rowOff>
    </xdr:from>
    <xdr:to xmlns:xdr="http://schemas.openxmlformats.org/drawingml/2006/spreadsheetDrawing">
      <xdr:col>112</xdr:col>
      <xdr:colOff>38100</xdr:colOff>
      <xdr:row>40</xdr:row>
      <xdr:rowOff>139065</xdr:rowOff>
    </xdr:to>
    <xdr:sp macro="" textlink="">
      <xdr:nvSpPr>
        <xdr:cNvPr id="591" name="楕円 590"/>
        <xdr:cNvSpPr/>
      </xdr:nvSpPr>
      <xdr:spPr>
        <a:xfrm>
          <a:off x="19157950" y="67487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40</xdr:row>
      <xdr:rowOff>89535</xdr:rowOff>
    </xdr:from>
    <xdr:to xmlns:xdr="http://schemas.openxmlformats.org/drawingml/2006/spreadsheetDrawing">
      <xdr:col>116</xdr:col>
      <xdr:colOff>63500</xdr:colOff>
      <xdr:row>40</xdr:row>
      <xdr:rowOff>95885</xdr:rowOff>
    </xdr:to>
    <xdr:cxnSp macro="">
      <xdr:nvCxnSpPr>
        <xdr:cNvPr id="592" name="直線コネクタ 591"/>
        <xdr:cNvCxnSpPr/>
      </xdr:nvCxnSpPr>
      <xdr:spPr>
        <a:xfrm>
          <a:off x="19202400" y="6798945"/>
          <a:ext cx="7493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67310</xdr:rowOff>
    </xdr:from>
    <xdr:to xmlns:xdr="http://schemas.openxmlformats.org/drawingml/2006/spreadsheetDrawing">
      <xdr:col>107</xdr:col>
      <xdr:colOff>101600</xdr:colOff>
      <xdr:row>40</xdr:row>
      <xdr:rowOff>166370</xdr:rowOff>
    </xdr:to>
    <xdr:sp macro="" textlink="">
      <xdr:nvSpPr>
        <xdr:cNvPr id="593" name="楕円 592"/>
        <xdr:cNvSpPr/>
      </xdr:nvSpPr>
      <xdr:spPr>
        <a:xfrm>
          <a:off x="18345150" y="67767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89535</xdr:rowOff>
    </xdr:from>
    <xdr:to xmlns:xdr="http://schemas.openxmlformats.org/drawingml/2006/spreadsheetDrawing">
      <xdr:col>111</xdr:col>
      <xdr:colOff>171450</xdr:colOff>
      <xdr:row>40</xdr:row>
      <xdr:rowOff>116840</xdr:rowOff>
    </xdr:to>
    <xdr:cxnSp macro="">
      <xdr:nvCxnSpPr>
        <xdr:cNvPr id="594" name="直線コネクタ 593"/>
        <xdr:cNvCxnSpPr/>
      </xdr:nvCxnSpPr>
      <xdr:spPr>
        <a:xfrm flipV="1">
          <a:off x="18395950" y="6798945"/>
          <a:ext cx="8064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81280</xdr:rowOff>
    </xdr:from>
    <xdr:to xmlns:xdr="http://schemas.openxmlformats.org/drawingml/2006/spreadsheetDrawing">
      <xdr:col>102</xdr:col>
      <xdr:colOff>165100</xdr:colOff>
      <xdr:row>41</xdr:row>
      <xdr:rowOff>13335</xdr:rowOff>
    </xdr:to>
    <xdr:sp macro="" textlink="">
      <xdr:nvSpPr>
        <xdr:cNvPr id="595" name="楕円 594"/>
        <xdr:cNvSpPr/>
      </xdr:nvSpPr>
      <xdr:spPr>
        <a:xfrm>
          <a:off x="17551400" y="67906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116840</xdr:rowOff>
    </xdr:from>
    <xdr:to xmlns:xdr="http://schemas.openxmlformats.org/drawingml/2006/spreadsheetDrawing">
      <xdr:col>107</xdr:col>
      <xdr:colOff>50800</xdr:colOff>
      <xdr:row>40</xdr:row>
      <xdr:rowOff>130810</xdr:rowOff>
    </xdr:to>
    <xdr:cxnSp macro="">
      <xdr:nvCxnSpPr>
        <xdr:cNvPr id="596" name="直線コネクタ 595"/>
        <xdr:cNvCxnSpPr/>
      </xdr:nvCxnSpPr>
      <xdr:spPr>
        <a:xfrm flipV="1">
          <a:off x="17602200" y="6826250"/>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107950</xdr:rowOff>
    </xdr:from>
    <xdr:to xmlns:xdr="http://schemas.openxmlformats.org/drawingml/2006/spreadsheetDrawing">
      <xdr:col>98</xdr:col>
      <xdr:colOff>38100</xdr:colOff>
      <xdr:row>41</xdr:row>
      <xdr:rowOff>39370</xdr:rowOff>
    </xdr:to>
    <xdr:sp macro="" textlink="">
      <xdr:nvSpPr>
        <xdr:cNvPr id="597" name="楕円 596"/>
        <xdr:cNvSpPr/>
      </xdr:nvSpPr>
      <xdr:spPr>
        <a:xfrm>
          <a:off x="16757650" y="68173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40</xdr:row>
      <xdr:rowOff>130810</xdr:rowOff>
    </xdr:from>
    <xdr:to xmlns:xdr="http://schemas.openxmlformats.org/drawingml/2006/spreadsheetDrawing">
      <xdr:col>102</xdr:col>
      <xdr:colOff>114300</xdr:colOff>
      <xdr:row>40</xdr:row>
      <xdr:rowOff>157480</xdr:rowOff>
    </xdr:to>
    <xdr:cxnSp macro="">
      <xdr:nvCxnSpPr>
        <xdr:cNvPr id="598" name="直線コネクタ 597"/>
        <xdr:cNvCxnSpPr/>
      </xdr:nvCxnSpPr>
      <xdr:spPr>
        <a:xfrm flipV="1">
          <a:off x="16802100" y="6840220"/>
          <a:ext cx="8001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38</xdr:row>
      <xdr:rowOff>97790</xdr:rowOff>
    </xdr:from>
    <xdr:ext cx="596900" cy="253365"/>
    <xdr:sp macro="" textlink="">
      <xdr:nvSpPr>
        <xdr:cNvPr id="599" name="n_1aveValue【一般廃棄物処理施設】&#10;一人当たり有形固定資産（償却資産）額"/>
        <xdr:cNvSpPr txBox="1"/>
      </xdr:nvSpPr>
      <xdr:spPr>
        <a:xfrm>
          <a:off x="18915380" y="6471920"/>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121920</xdr:rowOff>
    </xdr:from>
    <xdr:ext cx="596900" cy="251460"/>
    <xdr:sp macro="" textlink="">
      <xdr:nvSpPr>
        <xdr:cNvPr id="600" name="n_2aveValue【一般廃棄物処理施設】&#10;一人当たり有形固定資産（償却資産）額"/>
        <xdr:cNvSpPr txBox="1"/>
      </xdr:nvSpPr>
      <xdr:spPr>
        <a:xfrm>
          <a:off x="18134330" y="649605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124460</xdr:rowOff>
    </xdr:from>
    <xdr:ext cx="596900" cy="251460"/>
    <xdr:sp macro="" textlink="">
      <xdr:nvSpPr>
        <xdr:cNvPr id="601" name="n_3aveValue【一般廃棄物処理施設】&#10;一人当たり有形固定資産（償却資産）額"/>
        <xdr:cNvSpPr txBox="1"/>
      </xdr:nvSpPr>
      <xdr:spPr>
        <a:xfrm>
          <a:off x="17321530" y="649859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140335</xdr:rowOff>
    </xdr:from>
    <xdr:ext cx="596900" cy="251460"/>
    <xdr:sp macro="" textlink="">
      <xdr:nvSpPr>
        <xdr:cNvPr id="602" name="n_4aveValue【一般廃棄物処理施設】&#10;一人当たり有形固定資産（償却資産）額"/>
        <xdr:cNvSpPr txBox="1"/>
      </xdr:nvSpPr>
      <xdr:spPr>
        <a:xfrm>
          <a:off x="16527780" y="651446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40</xdr:row>
      <xdr:rowOff>130175</xdr:rowOff>
    </xdr:from>
    <xdr:ext cx="534670" cy="252095"/>
    <xdr:sp macro="" textlink="">
      <xdr:nvSpPr>
        <xdr:cNvPr id="603" name="n_1mainValue【一般廃棄物処理施設】&#10;一人当たり有形固定資産（償却資産）額"/>
        <xdr:cNvSpPr txBox="1"/>
      </xdr:nvSpPr>
      <xdr:spPr>
        <a:xfrm>
          <a:off x="18947765" y="683958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93,310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157480</xdr:rowOff>
    </xdr:from>
    <xdr:ext cx="532765" cy="253365"/>
    <xdr:sp macro="" textlink="">
      <xdr:nvSpPr>
        <xdr:cNvPr id="604" name="n_2mainValue【一般廃棄物処理施設】&#10;一人当たり有形固定資産（償却資産）額"/>
        <xdr:cNvSpPr txBox="1"/>
      </xdr:nvSpPr>
      <xdr:spPr>
        <a:xfrm>
          <a:off x="18166715" y="6866890"/>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4445</xdr:rowOff>
    </xdr:from>
    <xdr:ext cx="534670" cy="253365"/>
    <xdr:sp macro="" textlink="">
      <xdr:nvSpPr>
        <xdr:cNvPr id="605" name="n_3mainValue【一般廃棄物処理施設】&#10;一人当たり有形固定資産（償却資産）額"/>
        <xdr:cNvSpPr txBox="1"/>
      </xdr:nvSpPr>
      <xdr:spPr>
        <a:xfrm>
          <a:off x="17353915" y="68814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31115</xdr:rowOff>
    </xdr:from>
    <xdr:ext cx="532765" cy="251460"/>
    <xdr:sp macro="" textlink="">
      <xdr:nvSpPr>
        <xdr:cNvPr id="606" name="n_4mainValue【一般廃棄物処理施設】&#10;一人当たり有形固定資産（償却資産）額"/>
        <xdr:cNvSpPr txBox="1"/>
      </xdr:nvSpPr>
      <xdr:spPr>
        <a:xfrm>
          <a:off x="16560165" y="6908165"/>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607" name="正方形/長方形 606"/>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608" name="正方形/長方形 607"/>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609" name="正方形/長方形 608"/>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610" name="正方形/長方形 609"/>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611" name="正方形/長方形 610"/>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612" name="正方形/長方形 611"/>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613" name="正方形/長方形 612"/>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14" name="正方形/長方形 613"/>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615" name="テキスト ボックス 614"/>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616" name="直線コネクタ 615"/>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5455" cy="251460"/>
    <xdr:sp macro="" textlink="">
      <xdr:nvSpPr>
        <xdr:cNvPr id="617" name="テキスト ボックス 616"/>
        <xdr:cNvSpPr txBox="1"/>
      </xdr:nvSpPr>
      <xdr:spPr>
        <a:xfrm>
          <a:off x="1079754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74295</xdr:rowOff>
    </xdr:from>
    <xdr:to xmlns:xdr="http://schemas.openxmlformats.org/drawingml/2006/spreadsheetDrawing">
      <xdr:col>89</xdr:col>
      <xdr:colOff>171450</xdr:colOff>
      <xdr:row>64</xdr:row>
      <xdr:rowOff>74295</xdr:rowOff>
    </xdr:to>
    <xdr:cxnSp macro="">
      <xdr:nvCxnSpPr>
        <xdr:cNvPr id="618" name="直線コネクタ 617"/>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103505</xdr:rowOff>
    </xdr:from>
    <xdr:ext cx="465455" cy="251460"/>
    <xdr:sp macro="" textlink="">
      <xdr:nvSpPr>
        <xdr:cNvPr id="619" name="テキスト ボックス 618"/>
        <xdr:cNvSpPr txBox="1"/>
      </xdr:nvSpPr>
      <xdr:spPr>
        <a:xfrm>
          <a:off x="1079754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171450</xdr:colOff>
      <xdr:row>62</xdr:row>
      <xdr:rowOff>37465</xdr:rowOff>
    </xdr:to>
    <xdr:cxnSp macro="">
      <xdr:nvCxnSpPr>
        <xdr:cNvPr id="620" name="直線コネクタ 619"/>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66040</xdr:rowOff>
    </xdr:from>
    <xdr:ext cx="401320" cy="251460"/>
    <xdr:sp macro="" textlink="">
      <xdr:nvSpPr>
        <xdr:cNvPr id="621" name="テキスト ボックス 620"/>
        <xdr:cNvSpPr txBox="1"/>
      </xdr:nvSpPr>
      <xdr:spPr>
        <a:xfrm>
          <a:off x="10842625" y="102958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171450</xdr:colOff>
      <xdr:row>60</xdr:row>
      <xdr:rowOff>0</xdr:rowOff>
    </xdr:to>
    <xdr:cxnSp macro="">
      <xdr:nvCxnSpPr>
        <xdr:cNvPr id="622" name="直線コネクタ 621"/>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28575</xdr:rowOff>
    </xdr:from>
    <xdr:ext cx="401320" cy="251460"/>
    <xdr:sp macro="" textlink="">
      <xdr:nvSpPr>
        <xdr:cNvPr id="623" name="テキスト ボックス 622"/>
        <xdr:cNvSpPr txBox="1"/>
      </xdr:nvSpPr>
      <xdr:spPr>
        <a:xfrm>
          <a:off x="10842625" y="99231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130175</xdr:rowOff>
    </xdr:from>
    <xdr:to xmlns:xdr="http://schemas.openxmlformats.org/drawingml/2006/spreadsheetDrawing">
      <xdr:col>89</xdr:col>
      <xdr:colOff>171450</xdr:colOff>
      <xdr:row>57</xdr:row>
      <xdr:rowOff>130175</xdr:rowOff>
    </xdr:to>
    <xdr:cxnSp macro="">
      <xdr:nvCxnSpPr>
        <xdr:cNvPr id="624" name="直線コネクタ 623"/>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159385</xdr:rowOff>
    </xdr:from>
    <xdr:ext cx="401320" cy="251460"/>
    <xdr:sp macro="" textlink="">
      <xdr:nvSpPr>
        <xdr:cNvPr id="625" name="テキスト ボックス 624"/>
        <xdr:cNvSpPr txBox="1"/>
      </xdr:nvSpPr>
      <xdr:spPr>
        <a:xfrm>
          <a:off x="10842625" y="95510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93345</xdr:rowOff>
    </xdr:from>
    <xdr:to xmlns:xdr="http://schemas.openxmlformats.org/drawingml/2006/spreadsheetDrawing">
      <xdr:col>89</xdr:col>
      <xdr:colOff>171450</xdr:colOff>
      <xdr:row>55</xdr:row>
      <xdr:rowOff>93345</xdr:rowOff>
    </xdr:to>
    <xdr:cxnSp macro="">
      <xdr:nvCxnSpPr>
        <xdr:cNvPr id="626" name="直線コネクタ 625"/>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121920</xdr:rowOff>
    </xdr:from>
    <xdr:ext cx="401320" cy="251460"/>
    <xdr:sp macro="" textlink="">
      <xdr:nvSpPr>
        <xdr:cNvPr id="627" name="テキスト ボックス 626"/>
        <xdr:cNvSpPr txBox="1"/>
      </xdr:nvSpPr>
      <xdr:spPr>
        <a:xfrm>
          <a:off x="10842625" y="91782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628" name="直線コネクタ 627"/>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84455</xdr:rowOff>
    </xdr:from>
    <xdr:ext cx="339090" cy="251460"/>
    <xdr:sp macro="" textlink="">
      <xdr:nvSpPr>
        <xdr:cNvPr id="629" name="テキスト ボックス 628"/>
        <xdr:cNvSpPr txBox="1"/>
      </xdr:nvSpPr>
      <xdr:spPr>
        <a:xfrm>
          <a:off x="10906760" y="880554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30" name="【保健センター・保健所】&#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54</xdr:row>
      <xdr:rowOff>151130</xdr:rowOff>
    </xdr:from>
    <xdr:to xmlns:xdr="http://schemas.openxmlformats.org/drawingml/2006/spreadsheetDrawing">
      <xdr:col>85</xdr:col>
      <xdr:colOff>126365</xdr:colOff>
      <xdr:row>63</xdr:row>
      <xdr:rowOff>158750</xdr:rowOff>
    </xdr:to>
    <xdr:cxnSp macro="">
      <xdr:nvCxnSpPr>
        <xdr:cNvPr id="631" name="直線コネクタ 630"/>
        <xdr:cNvCxnSpPr/>
      </xdr:nvCxnSpPr>
      <xdr:spPr>
        <a:xfrm flipV="1">
          <a:off x="14699615" y="9207500"/>
          <a:ext cx="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162560</xdr:rowOff>
    </xdr:from>
    <xdr:ext cx="403225" cy="251460"/>
    <xdr:sp macro="" textlink="">
      <xdr:nvSpPr>
        <xdr:cNvPr id="632" name="【保健センター・保健所】&#10;有形固定資産減価償却率最小値テキスト"/>
        <xdr:cNvSpPr txBox="1"/>
      </xdr:nvSpPr>
      <xdr:spPr>
        <a:xfrm>
          <a:off x="14738350" y="107276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158750</xdr:rowOff>
    </xdr:from>
    <xdr:to xmlns:xdr="http://schemas.openxmlformats.org/drawingml/2006/spreadsheetDrawing">
      <xdr:col>86</xdr:col>
      <xdr:colOff>25400</xdr:colOff>
      <xdr:row>63</xdr:row>
      <xdr:rowOff>158750</xdr:rowOff>
    </xdr:to>
    <xdr:cxnSp macro="">
      <xdr:nvCxnSpPr>
        <xdr:cNvPr id="633" name="直線コネクタ 632"/>
        <xdr:cNvCxnSpPr/>
      </xdr:nvCxnSpPr>
      <xdr:spPr>
        <a:xfrm>
          <a:off x="14611350" y="107238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98425</xdr:rowOff>
    </xdr:from>
    <xdr:ext cx="403225" cy="253365"/>
    <xdr:sp macro="" textlink="">
      <xdr:nvSpPr>
        <xdr:cNvPr id="634" name="【保健センター・保健所】&#10;有形固定資産減価償却率最大値テキスト"/>
        <xdr:cNvSpPr txBox="1"/>
      </xdr:nvSpPr>
      <xdr:spPr>
        <a:xfrm>
          <a:off x="14738350" y="89871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151130</xdr:rowOff>
    </xdr:from>
    <xdr:to xmlns:xdr="http://schemas.openxmlformats.org/drawingml/2006/spreadsheetDrawing">
      <xdr:col>86</xdr:col>
      <xdr:colOff>25400</xdr:colOff>
      <xdr:row>54</xdr:row>
      <xdr:rowOff>151130</xdr:rowOff>
    </xdr:to>
    <xdr:cxnSp macro="">
      <xdr:nvCxnSpPr>
        <xdr:cNvPr id="635" name="直線コネクタ 634"/>
        <xdr:cNvCxnSpPr/>
      </xdr:nvCxnSpPr>
      <xdr:spPr>
        <a:xfrm>
          <a:off x="14611350" y="92075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52705</xdr:rowOff>
    </xdr:from>
    <xdr:ext cx="403225" cy="251460"/>
    <xdr:sp macro="" textlink="">
      <xdr:nvSpPr>
        <xdr:cNvPr id="636" name="【保健センター・保健所】&#10;有形固定資産減価償却率平均値テキスト"/>
        <xdr:cNvSpPr txBox="1"/>
      </xdr:nvSpPr>
      <xdr:spPr>
        <a:xfrm>
          <a:off x="14738350" y="9779635"/>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30480</xdr:rowOff>
    </xdr:from>
    <xdr:to xmlns:xdr="http://schemas.openxmlformats.org/drawingml/2006/spreadsheetDrawing">
      <xdr:col>85</xdr:col>
      <xdr:colOff>171450</xdr:colOff>
      <xdr:row>59</xdr:row>
      <xdr:rowOff>129540</xdr:rowOff>
    </xdr:to>
    <xdr:sp macro="" textlink="">
      <xdr:nvSpPr>
        <xdr:cNvPr id="637" name="フローチャート: 判断 636"/>
        <xdr:cNvSpPr/>
      </xdr:nvSpPr>
      <xdr:spPr>
        <a:xfrm>
          <a:off x="14649450" y="992505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4445</xdr:rowOff>
    </xdr:from>
    <xdr:to xmlns:xdr="http://schemas.openxmlformats.org/drawingml/2006/spreadsheetDrawing">
      <xdr:col>81</xdr:col>
      <xdr:colOff>101600</xdr:colOff>
      <xdr:row>59</xdr:row>
      <xdr:rowOff>104140</xdr:rowOff>
    </xdr:to>
    <xdr:sp macro="" textlink="">
      <xdr:nvSpPr>
        <xdr:cNvPr id="638" name="フローチャート: 判断 637"/>
        <xdr:cNvSpPr/>
      </xdr:nvSpPr>
      <xdr:spPr>
        <a:xfrm>
          <a:off x="13887450" y="9899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10160</xdr:rowOff>
    </xdr:from>
    <xdr:to xmlns:xdr="http://schemas.openxmlformats.org/drawingml/2006/spreadsheetDrawing">
      <xdr:col>76</xdr:col>
      <xdr:colOff>165100</xdr:colOff>
      <xdr:row>59</xdr:row>
      <xdr:rowOff>109220</xdr:rowOff>
    </xdr:to>
    <xdr:sp macro="" textlink="">
      <xdr:nvSpPr>
        <xdr:cNvPr id="639" name="フローチャート: 判断 638"/>
        <xdr:cNvSpPr/>
      </xdr:nvSpPr>
      <xdr:spPr>
        <a:xfrm>
          <a:off x="13093700" y="9904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127635</xdr:rowOff>
    </xdr:from>
    <xdr:to xmlns:xdr="http://schemas.openxmlformats.org/drawingml/2006/spreadsheetDrawing">
      <xdr:col>72</xdr:col>
      <xdr:colOff>38100</xdr:colOff>
      <xdr:row>59</xdr:row>
      <xdr:rowOff>59055</xdr:rowOff>
    </xdr:to>
    <xdr:sp macro="" textlink="">
      <xdr:nvSpPr>
        <xdr:cNvPr id="640" name="フローチャート: 判断 639"/>
        <xdr:cNvSpPr/>
      </xdr:nvSpPr>
      <xdr:spPr>
        <a:xfrm>
          <a:off x="12299950" y="98545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82550</xdr:rowOff>
    </xdr:from>
    <xdr:to xmlns:xdr="http://schemas.openxmlformats.org/drawingml/2006/spreadsheetDrawing">
      <xdr:col>67</xdr:col>
      <xdr:colOff>101600</xdr:colOff>
      <xdr:row>59</xdr:row>
      <xdr:rowOff>14605</xdr:rowOff>
    </xdr:to>
    <xdr:sp macro="" textlink="">
      <xdr:nvSpPr>
        <xdr:cNvPr id="641" name="フローチャート: 判断 640"/>
        <xdr:cNvSpPr/>
      </xdr:nvSpPr>
      <xdr:spPr>
        <a:xfrm>
          <a:off x="11487150" y="98094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51460"/>
    <xdr:sp macro="" textlink="">
      <xdr:nvSpPr>
        <xdr:cNvPr id="642" name="テキスト ボックス 641"/>
        <xdr:cNvSpPr txBox="1"/>
      </xdr:nvSpPr>
      <xdr:spPr>
        <a:xfrm>
          <a:off x="145288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60095" cy="251460"/>
    <xdr:sp macro="" textlink="">
      <xdr:nvSpPr>
        <xdr:cNvPr id="643" name="テキスト ボックス 642"/>
        <xdr:cNvSpPr txBox="1"/>
      </xdr:nvSpPr>
      <xdr:spPr>
        <a:xfrm>
          <a:off x="13766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51460"/>
    <xdr:sp macro="" textlink="">
      <xdr:nvSpPr>
        <xdr:cNvPr id="644" name="テキスト ボックス 643"/>
        <xdr:cNvSpPr txBox="1"/>
      </xdr:nvSpPr>
      <xdr:spPr>
        <a:xfrm>
          <a:off x="12973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51460"/>
    <xdr:sp macro="" textlink="">
      <xdr:nvSpPr>
        <xdr:cNvPr id="645" name="テキスト ボックス 644"/>
        <xdr:cNvSpPr txBox="1"/>
      </xdr:nvSpPr>
      <xdr:spPr>
        <a:xfrm>
          <a:off x="12172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60095" cy="251460"/>
    <xdr:sp macro="" textlink="">
      <xdr:nvSpPr>
        <xdr:cNvPr id="646" name="テキスト ボックス 645"/>
        <xdr:cNvSpPr txBox="1"/>
      </xdr:nvSpPr>
      <xdr:spPr>
        <a:xfrm>
          <a:off x="11366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7620</xdr:rowOff>
    </xdr:from>
    <xdr:to xmlns:xdr="http://schemas.openxmlformats.org/drawingml/2006/spreadsheetDrawing">
      <xdr:col>85</xdr:col>
      <xdr:colOff>171450</xdr:colOff>
      <xdr:row>61</xdr:row>
      <xdr:rowOff>107315</xdr:rowOff>
    </xdr:to>
    <xdr:sp macro="" textlink="">
      <xdr:nvSpPr>
        <xdr:cNvPr id="647" name="楕円 646"/>
        <xdr:cNvSpPr/>
      </xdr:nvSpPr>
      <xdr:spPr>
        <a:xfrm>
          <a:off x="14649450" y="1023747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154305</xdr:rowOff>
    </xdr:from>
    <xdr:ext cx="403225" cy="253365"/>
    <xdr:sp macro="" textlink="">
      <xdr:nvSpPr>
        <xdr:cNvPr id="648" name="【保健センター・保健所】&#10;有形固定資産減価償却率該当値テキスト"/>
        <xdr:cNvSpPr txBox="1"/>
      </xdr:nvSpPr>
      <xdr:spPr>
        <a:xfrm>
          <a:off x="14738350" y="102165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130810</xdr:rowOff>
    </xdr:from>
    <xdr:to xmlns:xdr="http://schemas.openxmlformats.org/drawingml/2006/spreadsheetDrawing">
      <xdr:col>81</xdr:col>
      <xdr:colOff>101600</xdr:colOff>
      <xdr:row>61</xdr:row>
      <xdr:rowOff>62230</xdr:rowOff>
    </xdr:to>
    <xdr:sp macro="" textlink="">
      <xdr:nvSpPr>
        <xdr:cNvPr id="649" name="楕円 648"/>
        <xdr:cNvSpPr/>
      </xdr:nvSpPr>
      <xdr:spPr>
        <a:xfrm>
          <a:off x="13887450" y="101930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13335</xdr:rowOff>
    </xdr:from>
    <xdr:to xmlns:xdr="http://schemas.openxmlformats.org/drawingml/2006/spreadsheetDrawing">
      <xdr:col>85</xdr:col>
      <xdr:colOff>127000</xdr:colOff>
      <xdr:row>61</xdr:row>
      <xdr:rowOff>57785</xdr:rowOff>
    </xdr:to>
    <xdr:cxnSp macro="">
      <xdr:nvCxnSpPr>
        <xdr:cNvPr id="650" name="直線コネクタ 649"/>
        <xdr:cNvCxnSpPr/>
      </xdr:nvCxnSpPr>
      <xdr:spPr>
        <a:xfrm>
          <a:off x="13938250" y="10243185"/>
          <a:ext cx="762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88265</xdr:rowOff>
    </xdr:from>
    <xdr:to xmlns:xdr="http://schemas.openxmlformats.org/drawingml/2006/spreadsheetDrawing">
      <xdr:col>76</xdr:col>
      <xdr:colOff>165100</xdr:colOff>
      <xdr:row>61</xdr:row>
      <xdr:rowOff>19685</xdr:rowOff>
    </xdr:to>
    <xdr:sp macro="" textlink="">
      <xdr:nvSpPr>
        <xdr:cNvPr id="651" name="楕円 650"/>
        <xdr:cNvSpPr/>
      </xdr:nvSpPr>
      <xdr:spPr>
        <a:xfrm>
          <a:off x="13093700" y="101504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137795</xdr:rowOff>
    </xdr:from>
    <xdr:to xmlns:xdr="http://schemas.openxmlformats.org/drawingml/2006/spreadsheetDrawing">
      <xdr:col>81</xdr:col>
      <xdr:colOff>50800</xdr:colOff>
      <xdr:row>61</xdr:row>
      <xdr:rowOff>13335</xdr:rowOff>
    </xdr:to>
    <xdr:cxnSp macro="">
      <xdr:nvCxnSpPr>
        <xdr:cNvPr id="652" name="直線コネクタ 651"/>
        <xdr:cNvCxnSpPr/>
      </xdr:nvCxnSpPr>
      <xdr:spPr>
        <a:xfrm>
          <a:off x="13144500" y="10200005"/>
          <a:ext cx="7937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43180</xdr:rowOff>
    </xdr:from>
    <xdr:to xmlns:xdr="http://schemas.openxmlformats.org/drawingml/2006/spreadsheetDrawing">
      <xdr:col>72</xdr:col>
      <xdr:colOff>38100</xdr:colOff>
      <xdr:row>60</xdr:row>
      <xdr:rowOff>142875</xdr:rowOff>
    </xdr:to>
    <xdr:sp macro="" textlink="">
      <xdr:nvSpPr>
        <xdr:cNvPr id="653" name="楕円 652"/>
        <xdr:cNvSpPr/>
      </xdr:nvSpPr>
      <xdr:spPr>
        <a:xfrm>
          <a:off x="12299950" y="101053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60</xdr:row>
      <xdr:rowOff>93345</xdr:rowOff>
    </xdr:from>
    <xdr:to xmlns:xdr="http://schemas.openxmlformats.org/drawingml/2006/spreadsheetDrawing">
      <xdr:col>76</xdr:col>
      <xdr:colOff>114300</xdr:colOff>
      <xdr:row>60</xdr:row>
      <xdr:rowOff>137795</xdr:rowOff>
    </xdr:to>
    <xdr:cxnSp macro="">
      <xdr:nvCxnSpPr>
        <xdr:cNvPr id="654" name="直線コネクタ 653"/>
        <xdr:cNvCxnSpPr/>
      </xdr:nvCxnSpPr>
      <xdr:spPr>
        <a:xfrm>
          <a:off x="12344400" y="10155555"/>
          <a:ext cx="8001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635</xdr:rowOff>
    </xdr:from>
    <xdr:to xmlns:xdr="http://schemas.openxmlformats.org/drawingml/2006/spreadsheetDrawing">
      <xdr:col>67</xdr:col>
      <xdr:colOff>101600</xdr:colOff>
      <xdr:row>60</xdr:row>
      <xdr:rowOff>99695</xdr:rowOff>
    </xdr:to>
    <xdr:sp macro="" textlink="">
      <xdr:nvSpPr>
        <xdr:cNvPr id="655" name="楕円 654"/>
        <xdr:cNvSpPr/>
      </xdr:nvSpPr>
      <xdr:spPr>
        <a:xfrm>
          <a:off x="11487150" y="100628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50800</xdr:rowOff>
    </xdr:from>
    <xdr:to xmlns:xdr="http://schemas.openxmlformats.org/drawingml/2006/spreadsheetDrawing">
      <xdr:col>71</xdr:col>
      <xdr:colOff>171450</xdr:colOff>
      <xdr:row>60</xdr:row>
      <xdr:rowOff>93345</xdr:rowOff>
    </xdr:to>
    <xdr:cxnSp macro="">
      <xdr:nvCxnSpPr>
        <xdr:cNvPr id="656" name="直線コネクタ 655"/>
        <xdr:cNvCxnSpPr/>
      </xdr:nvCxnSpPr>
      <xdr:spPr>
        <a:xfrm>
          <a:off x="11537950" y="10113010"/>
          <a:ext cx="8064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119380</xdr:rowOff>
    </xdr:from>
    <xdr:ext cx="403225" cy="253365"/>
    <xdr:sp macro="" textlink="">
      <xdr:nvSpPr>
        <xdr:cNvPr id="657" name="n_1aveValue【保健センター・保健所】&#10;有形固定資産減価償却率"/>
        <xdr:cNvSpPr txBox="1"/>
      </xdr:nvSpPr>
      <xdr:spPr>
        <a:xfrm>
          <a:off x="13742035" y="96786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125730</xdr:rowOff>
    </xdr:from>
    <xdr:ext cx="403225" cy="251460"/>
    <xdr:sp macro="" textlink="">
      <xdr:nvSpPr>
        <xdr:cNvPr id="658" name="n_2aveValue【保健センター・保健所】&#10;有形固定資産減価償却率"/>
        <xdr:cNvSpPr txBox="1"/>
      </xdr:nvSpPr>
      <xdr:spPr>
        <a:xfrm>
          <a:off x="12960985" y="968502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74930</xdr:rowOff>
    </xdr:from>
    <xdr:ext cx="405130" cy="253365"/>
    <xdr:sp macro="" textlink="">
      <xdr:nvSpPr>
        <xdr:cNvPr id="659" name="n_3aveValue【保健センター・保健所】&#10;有形固定資産減価償却率"/>
        <xdr:cNvSpPr txBox="1"/>
      </xdr:nvSpPr>
      <xdr:spPr>
        <a:xfrm>
          <a:off x="12167235" y="96342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30480</xdr:rowOff>
    </xdr:from>
    <xdr:ext cx="403225" cy="251460"/>
    <xdr:sp macro="" textlink="">
      <xdr:nvSpPr>
        <xdr:cNvPr id="660" name="n_4aveValue【保健センター・保健所】&#10;有形固定資産減価償却率"/>
        <xdr:cNvSpPr txBox="1"/>
      </xdr:nvSpPr>
      <xdr:spPr>
        <a:xfrm>
          <a:off x="11354435" y="958977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53975</xdr:rowOff>
    </xdr:from>
    <xdr:ext cx="403225" cy="251460"/>
    <xdr:sp macro="" textlink="">
      <xdr:nvSpPr>
        <xdr:cNvPr id="661" name="n_1mainValue【保健センター・保健所】&#10;有形固定資産減価償却率"/>
        <xdr:cNvSpPr txBox="1"/>
      </xdr:nvSpPr>
      <xdr:spPr>
        <a:xfrm>
          <a:off x="13742035" y="102838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11430</xdr:rowOff>
    </xdr:from>
    <xdr:ext cx="403225" cy="251460"/>
    <xdr:sp macro="" textlink="">
      <xdr:nvSpPr>
        <xdr:cNvPr id="662" name="n_2mainValue【保健センター・保健所】&#10;有形固定資産減価償却率"/>
        <xdr:cNvSpPr txBox="1"/>
      </xdr:nvSpPr>
      <xdr:spPr>
        <a:xfrm>
          <a:off x="12960985" y="102412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133985</xdr:rowOff>
    </xdr:from>
    <xdr:ext cx="405130" cy="253365"/>
    <xdr:sp macro="" textlink="">
      <xdr:nvSpPr>
        <xdr:cNvPr id="663" name="n_3mainValue【保健センター・保健所】&#10;有形固定資産減価償却率"/>
        <xdr:cNvSpPr txBox="1"/>
      </xdr:nvSpPr>
      <xdr:spPr>
        <a:xfrm>
          <a:off x="12167235" y="101961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91440</xdr:rowOff>
    </xdr:from>
    <xdr:ext cx="403225" cy="251460"/>
    <xdr:sp macro="" textlink="">
      <xdr:nvSpPr>
        <xdr:cNvPr id="664" name="n_4mainValue【保健センター・保健所】&#10;有形固定資産減価償却率"/>
        <xdr:cNvSpPr txBox="1"/>
      </xdr:nvSpPr>
      <xdr:spPr>
        <a:xfrm>
          <a:off x="11354435" y="1015365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665" name="正方形/長方形 664"/>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666" name="正方形/長方形 665"/>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667" name="正方形/長方形 666"/>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668" name="正方形/長方形 667"/>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669" name="正方形/長方形 668"/>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670" name="正方形/長方形 669"/>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671" name="正方形/長方形 670"/>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72" name="正方形/長方形 671"/>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7980" cy="220345"/>
    <xdr:sp macro="" textlink="">
      <xdr:nvSpPr>
        <xdr:cNvPr id="673" name="テキスト ボックス 672"/>
        <xdr:cNvSpPr txBox="1"/>
      </xdr:nvSpPr>
      <xdr:spPr>
        <a:xfrm>
          <a:off x="1644015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674" name="直線コネクタ 673"/>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128270</xdr:rowOff>
    </xdr:from>
    <xdr:to xmlns:xdr="http://schemas.openxmlformats.org/drawingml/2006/spreadsheetDrawing">
      <xdr:col>120</xdr:col>
      <xdr:colOff>114300</xdr:colOff>
      <xdr:row>64</xdr:row>
      <xdr:rowOff>128270</xdr:rowOff>
    </xdr:to>
    <xdr:cxnSp macro="">
      <xdr:nvCxnSpPr>
        <xdr:cNvPr id="675" name="直線コネクタ 674"/>
        <xdr:cNvCxnSpPr/>
      </xdr:nvCxnSpPr>
      <xdr:spPr>
        <a:xfrm>
          <a:off x="164592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156210</xdr:rowOff>
    </xdr:from>
    <xdr:ext cx="465455" cy="253365"/>
    <xdr:sp macro="" textlink="">
      <xdr:nvSpPr>
        <xdr:cNvPr id="676" name="テキスト ボックス 675"/>
        <xdr:cNvSpPr txBox="1"/>
      </xdr:nvSpPr>
      <xdr:spPr>
        <a:xfrm>
          <a:off x="16048990" y="107213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143510</xdr:rowOff>
    </xdr:from>
    <xdr:to xmlns:xdr="http://schemas.openxmlformats.org/drawingml/2006/spreadsheetDrawing">
      <xdr:col>120</xdr:col>
      <xdr:colOff>114300</xdr:colOff>
      <xdr:row>62</xdr:row>
      <xdr:rowOff>143510</xdr:rowOff>
    </xdr:to>
    <xdr:cxnSp macro="">
      <xdr:nvCxnSpPr>
        <xdr:cNvPr id="677" name="直線コネクタ 676"/>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5455" cy="253365"/>
    <xdr:sp macro="" textlink="">
      <xdr:nvSpPr>
        <xdr:cNvPr id="678" name="テキスト ボックス 677"/>
        <xdr:cNvSpPr txBox="1"/>
      </xdr:nvSpPr>
      <xdr:spPr>
        <a:xfrm>
          <a:off x="16048990" y="1040193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160020</xdr:rowOff>
    </xdr:from>
    <xdr:to xmlns:xdr="http://schemas.openxmlformats.org/drawingml/2006/spreadsheetDrawing">
      <xdr:col>120</xdr:col>
      <xdr:colOff>114300</xdr:colOff>
      <xdr:row>60</xdr:row>
      <xdr:rowOff>160020</xdr:rowOff>
    </xdr:to>
    <xdr:cxnSp macro="">
      <xdr:nvCxnSpPr>
        <xdr:cNvPr id="679" name="直線コネクタ 678"/>
        <xdr:cNvCxnSpPr/>
      </xdr:nvCxnSpPr>
      <xdr:spPr>
        <a:xfrm>
          <a:off x="164592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20320</xdr:rowOff>
    </xdr:from>
    <xdr:ext cx="465455" cy="253365"/>
    <xdr:sp macro="" textlink="">
      <xdr:nvSpPr>
        <xdr:cNvPr id="680" name="テキスト ボックス 679"/>
        <xdr:cNvSpPr txBox="1"/>
      </xdr:nvSpPr>
      <xdr:spPr>
        <a:xfrm>
          <a:off x="16048990" y="1008253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7620</xdr:rowOff>
    </xdr:from>
    <xdr:to xmlns:xdr="http://schemas.openxmlformats.org/drawingml/2006/spreadsheetDrawing">
      <xdr:col>120</xdr:col>
      <xdr:colOff>114300</xdr:colOff>
      <xdr:row>59</xdr:row>
      <xdr:rowOff>7620</xdr:rowOff>
    </xdr:to>
    <xdr:cxnSp macro="">
      <xdr:nvCxnSpPr>
        <xdr:cNvPr id="681" name="直線コネクタ 680"/>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36830</xdr:rowOff>
    </xdr:from>
    <xdr:ext cx="465455" cy="251460"/>
    <xdr:sp macro="" textlink="">
      <xdr:nvSpPr>
        <xdr:cNvPr id="682" name="テキスト ボックス 681"/>
        <xdr:cNvSpPr txBox="1"/>
      </xdr:nvSpPr>
      <xdr:spPr>
        <a:xfrm>
          <a:off x="16048990" y="976376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24130</xdr:rowOff>
    </xdr:from>
    <xdr:to xmlns:xdr="http://schemas.openxmlformats.org/drawingml/2006/spreadsheetDrawing">
      <xdr:col>120</xdr:col>
      <xdr:colOff>114300</xdr:colOff>
      <xdr:row>57</xdr:row>
      <xdr:rowOff>24130</xdr:rowOff>
    </xdr:to>
    <xdr:cxnSp macro="">
      <xdr:nvCxnSpPr>
        <xdr:cNvPr id="683" name="直線コネクタ 682"/>
        <xdr:cNvCxnSpPr/>
      </xdr:nvCxnSpPr>
      <xdr:spPr>
        <a:xfrm>
          <a:off x="164592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52705</xdr:rowOff>
    </xdr:from>
    <xdr:ext cx="465455" cy="251460"/>
    <xdr:sp macro="" textlink="">
      <xdr:nvSpPr>
        <xdr:cNvPr id="684" name="テキスト ボックス 683"/>
        <xdr:cNvSpPr txBox="1"/>
      </xdr:nvSpPr>
      <xdr:spPr>
        <a:xfrm>
          <a:off x="16048990" y="944435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39370</xdr:rowOff>
    </xdr:from>
    <xdr:to xmlns:xdr="http://schemas.openxmlformats.org/drawingml/2006/spreadsheetDrawing">
      <xdr:col>120</xdr:col>
      <xdr:colOff>114300</xdr:colOff>
      <xdr:row>55</xdr:row>
      <xdr:rowOff>39370</xdr:rowOff>
    </xdr:to>
    <xdr:cxnSp macro="">
      <xdr:nvCxnSpPr>
        <xdr:cNvPr id="685" name="直線コネクタ 684"/>
        <xdr:cNvCxnSpPr/>
      </xdr:nvCxnSpPr>
      <xdr:spPr>
        <a:xfrm>
          <a:off x="164592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68580</xdr:rowOff>
    </xdr:from>
    <xdr:ext cx="465455" cy="251460"/>
    <xdr:sp macro="" textlink="">
      <xdr:nvSpPr>
        <xdr:cNvPr id="686" name="テキスト ボックス 685"/>
        <xdr:cNvSpPr txBox="1"/>
      </xdr:nvSpPr>
      <xdr:spPr>
        <a:xfrm>
          <a:off x="16048990" y="912495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687" name="直線コネクタ 686"/>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84455</xdr:rowOff>
    </xdr:from>
    <xdr:ext cx="465455" cy="251460"/>
    <xdr:sp macro="" textlink="">
      <xdr:nvSpPr>
        <xdr:cNvPr id="688" name="テキスト ボックス 687"/>
        <xdr:cNvSpPr txBox="1"/>
      </xdr:nvSpPr>
      <xdr:spPr>
        <a:xfrm>
          <a:off x="1604899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89" name="【保健センター・保健所】&#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63500</xdr:rowOff>
    </xdr:from>
    <xdr:to xmlns:xdr="http://schemas.openxmlformats.org/drawingml/2006/spreadsheetDrawing">
      <xdr:col>116</xdr:col>
      <xdr:colOff>62865</xdr:colOff>
      <xdr:row>64</xdr:row>
      <xdr:rowOff>108585</xdr:rowOff>
    </xdr:to>
    <xdr:cxnSp macro="">
      <xdr:nvCxnSpPr>
        <xdr:cNvPr id="690" name="直線コネクタ 689"/>
        <xdr:cNvCxnSpPr/>
      </xdr:nvCxnSpPr>
      <xdr:spPr>
        <a:xfrm flipV="1">
          <a:off x="19951065" y="9455150"/>
          <a:ext cx="0" cy="1386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112395</xdr:rowOff>
    </xdr:from>
    <xdr:ext cx="467995" cy="253365"/>
    <xdr:sp macro="" textlink="">
      <xdr:nvSpPr>
        <xdr:cNvPr id="691" name="【保健センター・保健所】&#10;一人当たり面積最小値テキスト"/>
        <xdr:cNvSpPr txBox="1"/>
      </xdr:nvSpPr>
      <xdr:spPr>
        <a:xfrm>
          <a:off x="19989800" y="1084516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108585</xdr:rowOff>
    </xdr:from>
    <xdr:to xmlns:xdr="http://schemas.openxmlformats.org/drawingml/2006/spreadsheetDrawing">
      <xdr:col>116</xdr:col>
      <xdr:colOff>152400</xdr:colOff>
      <xdr:row>64</xdr:row>
      <xdr:rowOff>108585</xdr:rowOff>
    </xdr:to>
    <xdr:cxnSp macro="">
      <xdr:nvCxnSpPr>
        <xdr:cNvPr id="692" name="直線コネクタ 691"/>
        <xdr:cNvCxnSpPr/>
      </xdr:nvCxnSpPr>
      <xdr:spPr>
        <a:xfrm>
          <a:off x="19881850" y="10841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12065</xdr:rowOff>
    </xdr:from>
    <xdr:ext cx="467995" cy="251460"/>
    <xdr:sp macro="" textlink="">
      <xdr:nvSpPr>
        <xdr:cNvPr id="693" name="【保健センター・保健所】&#10;一人当たり面積最大値テキスト"/>
        <xdr:cNvSpPr txBox="1"/>
      </xdr:nvSpPr>
      <xdr:spPr>
        <a:xfrm>
          <a:off x="19989800" y="923607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63500</xdr:rowOff>
    </xdr:from>
    <xdr:to xmlns:xdr="http://schemas.openxmlformats.org/drawingml/2006/spreadsheetDrawing">
      <xdr:col>116</xdr:col>
      <xdr:colOff>152400</xdr:colOff>
      <xdr:row>56</xdr:row>
      <xdr:rowOff>63500</xdr:rowOff>
    </xdr:to>
    <xdr:cxnSp macro="">
      <xdr:nvCxnSpPr>
        <xdr:cNvPr id="694" name="直線コネクタ 693"/>
        <xdr:cNvCxnSpPr/>
      </xdr:nvCxnSpPr>
      <xdr:spPr>
        <a:xfrm>
          <a:off x="19881850" y="9455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73025</xdr:rowOff>
    </xdr:from>
    <xdr:ext cx="467995" cy="253365"/>
    <xdr:sp macro="" textlink="">
      <xdr:nvSpPr>
        <xdr:cNvPr id="695" name="【保健センター・保健所】&#10;一人当たり面積平均値テキスト"/>
        <xdr:cNvSpPr txBox="1"/>
      </xdr:nvSpPr>
      <xdr:spPr>
        <a:xfrm>
          <a:off x="19989800" y="10470515"/>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50800</xdr:rowOff>
    </xdr:from>
    <xdr:to xmlns:xdr="http://schemas.openxmlformats.org/drawingml/2006/spreadsheetDrawing">
      <xdr:col>116</xdr:col>
      <xdr:colOff>114300</xdr:colOff>
      <xdr:row>63</xdr:row>
      <xdr:rowOff>150495</xdr:rowOff>
    </xdr:to>
    <xdr:sp macro="" textlink="">
      <xdr:nvSpPr>
        <xdr:cNvPr id="696" name="フローチャート: 判断 695"/>
        <xdr:cNvSpPr/>
      </xdr:nvSpPr>
      <xdr:spPr>
        <a:xfrm>
          <a:off x="19900900" y="106159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63</xdr:row>
      <xdr:rowOff>53975</xdr:rowOff>
    </xdr:from>
    <xdr:to xmlns:xdr="http://schemas.openxmlformats.org/drawingml/2006/spreadsheetDrawing">
      <xdr:col>112</xdr:col>
      <xdr:colOff>38100</xdr:colOff>
      <xdr:row>63</xdr:row>
      <xdr:rowOff>153035</xdr:rowOff>
    </xdr:to>
    <xdr:sp macro="" textlink="">
      <xdr:nvSpPr>
        <xdr:cNvPr id="697" name="フローチャート: 判断 696"/>
        <xdr:cNvSpPr/>
      </xdr:nvSpPr>
      <xdr:spPr>
        <a:xfrm>
          <a:off x="19157950" y="106191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63</xdr:row>
      <xdr:rowOff>50800</xdr:rowOff>
    </xdr:from>
    <xdr:to xmlns:xdr="http://schemas.openxmlformats.org/drawingml/2006/spreadsheetDrawing">
      <xdr:col>107</xdr:col>
      <xdr:colOff>101600</xdr:colOff>
      <xdr:row>63</xdr:row>
      <xdr:rowOff>150495</xdr:rowOff>
    </xdr:to>
    <xdr:sp macro="" textlink="">
      <xdr:nvSpPr>
        <xdr:cNvPr id="698" name="フローチャート: 判断 697"/>
        <xdr:cNvSpPr/>
      </xdr:nvSpPr>
      <xdr:spPr>
        <a:xfrm>
          <a:off x="18345150" y="106159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63</xdr:row>
      <xdr:rowOff>53975</xdr:rowOff>
    </xdr:from>
    <xdr:to xmlns:xdr="http://schemas.openxmlformats.org/drawingml/2006/spreadsheetDrawing">
      <xdr:col>102</xdr:col>
      <xdr:colOff>165100</xdr:colOff>
      <xdr:row>63</xdr:row>
      <xdr:rowOff>153035</xdr:rowOff>
    </xdr:to>
    <xdr:sp macro="" textlink="">
      <xdr:nvSpPr>
        <xdr:cNvPr id="699" name="フローチャート: 判断 698"/>
        <xdr:cNvSpPr/>
      </xdr:nvSpPr>
      <xdr:spPr>
        <a:xfrm>
          <a:off x="17551400" y="106191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63</xdr:row>
      <xdr:rowOff>63500</xdr:rowOff>
    </xdr:from>
    <xdr:to xmlns:xdr="http://schemas.openxmlformats.org/drawingml/2006/spreadsheetDrawing">
      <xdr:col>98</xdr:col>
      <xdr:colOff>38100</xdr:colOff>
      <xdr:row>63</xdr:row>
      <xdr:rowOff>163195</xdr:rowOff>
    </xdr:to>
    <xdr:sp macro="" textlink="">
      <xdr:nvSpPr>
        <xdr:cNvPr id="700" name="フローチャート: 判断 699"/>
        <xdr:cNvSpPr/>
      </xdr:nvSpPr>
      <xdr:spPr>
        <a:xfrm>
          <a:off x="16757650" y="106286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51460"/>
    <xdr:sp macro="" textlink="">
      <xdr:nvSpPr>
        <xdr:cNvPr id="701" name="テキスト ボックス 700"/>
        <xdr:cNvSpPr txBox="1"/>
      </xdr:nvSpPr>
      <xdr:spPr>
        <a:xfrm>
          <a:off x="19780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51460"/>
    <xdr:sp macro="" textlink="">
      <xdr:nvSpPr>
        <xdr:cNvPr id="702" name="テキスト ボックス 701"/>
        <xdr:cNvSpPr txBox="1"/>
      </xdr:nvSpPr>
      <xdr:spPr>
        <a:xfrm>
          <a:off x="19030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60095" cy="251460"/>
    <xdr:sp macro="" textlink="">
      <xdr:nvSpPr>
        <xdr:cNvPr id="703" name="テキスト ボックス 702"/>
        <xdr:cNvSpPr txBox="1"/>
      </xdr:nvSpPr>
      <xdr:spPr>
        <a:xfrm>
          <a:off x="18224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51460"/>
    <xdr:sp macro="" textlink="">
      <xdr:nvSpPr>
        <xdr:cNvPr id="704" name="テキスト ボックス 703"/>
        <xdr:cNvSpPr txBox="1"/>
      </xdr:nvSpPr>
      <xdr:spPr>
        <a:xfrm>
          <a:off x="174307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51460"/>
    <xdr:sp macro="" textlink="">
      <xdr:nvSpPr>
        <xdr:cNvPr id="705" name="テキスト ボックス 704"/>
        <xdr:cNvSpPr txBox="1"/>
      </xdr:nvSpPr>
      <xdr:spPr>
        <a:xfrm>
          <a:off x="166306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98425</xdr:rowOff>
    </xdr:from>
    <xdr:to xmlns:xdr="http://schemas.openxmlformats.org/drawingml/2006/spreadsheetDrawing">
      <xdr:col>116</xdr:col>
      <xdr:colOff>114300</xdr:colOff>
      <xdr:row>64</xdr:row>
      <xdr:rowOff>30480</xdr:rowOff>
    </xdr:to>
    <xdr:sp macro="" textlink="">
      <xdr:nvSpPr>
        <xdr:cNvPr id="706" name="楕円 705"/>
        <xdr:cNvSpPr/>
      </xdr:nvSpPr>
      <xdr:spPr>
        <a:xfrm>
          <a:off x="19900900" y="106635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77470</xdr:rowOff>
    </xdr:from>
    <xdr:ext cx="467995" cy="252730"/>
    <xdr:sp macro="" textlink="">
      <xdr:nvSpPr>
        <xdr:cNvPr id="707" name="【保健センター・保健所】&#10;一人当たり面積該当値テキスト"/>
        <xdr:cNvSpPr txBox="1"/>
      </xdr:nvSpPr>
      <xdr:spPr>
        <a:xfrm>
          <a:off x="19989800" y="10642600"/>
          <a:ext cx="467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101600</xdr:rowOff>
    </xdr:from>
    <xdr:to xmlns:xdr="http://schemas.openxmlformats.org/drawingml/2006/spreadsheetDrawing">
      <xdr:col>112</xdr:col>
      <xdr:colOff>38100</xdr:colOff>
      <xdr:row>64</xdr:row>
      <xdr:rowOff>33655</xdr:rowOff>
    </xdr:to>
    <xdr:sp macro="" textlink="">
      <xdr:nvSpPr>
        <xdr:cNvPr id="708" name="楕円 707"/>
        <xdr:cNvSpPr/>
      </xdr:nvSpPr>
      <xdr:spPr>
        <a:xfrm>
          <a:off x="19157950" y="106667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63</xdr:row>
      <xdr:rowOff>148590</xdr:rowOff>
    </xdr:from>
    <xdr:to xmlns:xdr="http://schemas.openxmlformats.org/drawingml/2006/spreadsheetDrawing">
      <xdr:col>116</xdr:col>
      <xdr:colOff>63500</xdr:colOff>
      <xdr:row>63</xdr:row>
      <xdr:rowOff>151130</xdr:rowOff>
    </xdr:to>
    <xdr:cxnSp macro="">
      <xdr:nvCxnSpPr>
        <xdr:cNvPr id="709" name="直線コネクタ 708"/>
        <xdr:cNvCxnSpPr/>
      </xdr:nvCxnSpPr>
      <xdr:spPr>
        <a:xfrm flipV="1">
          <a:off x="19202400" y="10713720"/>
          <a:ext cx="749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105410</xdr:rowOff>
    </xdr:from>
    <xdr:to xmlns:xdr="http://schemas.openxmlformats.org/drawingml/2006/spreadsheetDrawing">
      <xdr:col>107</xdr:col>
      <xdr:colOff>101600</xdr:colOff>
      <xdr:row>64</xdr:row>
      <xdr:rowOff>36830</xdr:rowOff>
    </xdr:to>
    <xdr:sp macro="" textlink="">
      <xdr:nvSpPr>
        <xdr:cNvPr id="710" name="楕円 709"/>
        <xdr:cNvSpPr/>
      </xdr:nvSpPr>
      <xdr:spPr>
        <a:xfrm>
          <a:off x="18345150" y="10670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151130</xdr:rowOff>
    </xdr:from>
    <xdr:to xmlns:xdr="http://schemas.openxmlformats.org/drawingml/2006/spreadsheetDrawing">
      <xdr:col>111</xdr:col>
      <xdr:colOff>171450</xdr:colOff>
      <xdr:row>63</xdr:row>
      <xdr:rowOff>154305</xdr:rowOff>
    </xdr:to>
    <xdr:cxnSp macro="">
      <xdr:nvCxnSpPr>
        <xdr:cNvPr id="711" name="直線コネクタ 710"/>
        <xdr:cNvCxnSpPr/>
      </xdr:nvCxnSpPr>
      <xdr:spPr>
        <a:xfrm flipV="1">
          <a:off x="18395950" y="1071626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108585</xdr:rowOff>
    </xdr:from>
    <xdr:to xmlns:xdr="http://schemas.openxmlformats.org/drawingml/2006/spreadsheetDrawing">
      <xdr:col>102</xdr:col>
      <xdr:colOff>165100</xdr:colOff>
      <xdr:row>64</xdr:row>
      <xdr:rowOff>40005</xdr:rowOff>
    </xdr:to>
    <xdr:sp macro="" textlink="">
      <xdr:nvSpPr>
        <xdr:cNvPr id="712" name="楕円 711"/>
        <xdr:cNvSpPr/>
      </xdr:nvSpPr>
      <xdr:spPr>
        <a:xfrm>
          <a:off x="17551400" y="10673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154305</xdr:rowOff>
    </xdr:from>
    <xdr:to xmlns:xdr="http://schemas.openxmlformats.org/drawingml/2006/spreadsheetDrawing">
      <xdr:col>107</xdr:col>
      <xdr:colOff>50800</xdr:colOff>
      <xdr:row>63</xdr:row>
      <xdr:rowOff>158750</xdr:rowOff>
    </xdr:to>
    <xdr:cxnSp macro="">
      <xdr:nvCxnSpPr>
        <xdr:cNvPr id="713" name="直線コネクタ 712"/>
        <xdr:cNvCxnSpPr/>
      </xdr:nvCxnSpPr>
      <xdr:spPr>
        <a:xfrm flipV="1">
          <a:off x="17602200" y="1071943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108585</xdr:rowOff>
    </xdr:from>
    <xdr:to xmlns:xdr="http://schemas.openxmlformats.org/drawingml/2006/spreadsheetDrawing">
      <xdr:col>98</xdr:col>
      <xdr:colOff>38100</xdr:colOff>
      <xdr:row>64</xdr:row>
      <xdr:rowOff>40005</xdr:rowOff>
    </xdr:to>
    <xdr:sp macro="" textlink="">
      <xdr:nvSpPr>
        <xdr:cNvPr id="714" name="楕円 713"/>
        <xdr:cNvSpPr/>
      </xdr:nvSpPr>
      <xdr:spPr>
        <a:xfrm>
          <a:off x="16757650" y="106737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63</xdr:row>
      <xdr:rowOff>158750</xdr:rowOff>
    </xdr:from>
    <xdr:to xmlns:xdr="http://schemas.openxmlformats.org/drawingml/2006/spreadsheetDrawing">
      <xdr:col>102</xdr:col>
      <xdr:colOff>114300</xdr:colOff>
      <xdr:row>63</xdr:row>
      <xdr:rowOff>158750</xdr:rowOff>
    </xdr:to>
    <xdr:cxnSp macro="">
      <xdr:nvCxnSpPr>
        <xdr:cNvPr id="715" name="直線コネクタ 714"/>
        <xdr:cNvCxnSpPr/>
      </xdr:nvCxnSpPr>
      <xdr:spPr>
        <a:xfrm>
          <a:off x="16802100" y="1072388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1905</xdr:rowOff>
    </xdr:from>
    <xdr:ext cx="469900" cy="253365"/>
    <xdr:sp macro="" textlink="">
      <xdr:nvSpPr>
        <xdr:cNvPr id="716" name="n_1aveValue【保健センター・保健所】&#10;一人当たり面積"/>
        <xdr:cNvSpPr txBox="1"/>
      </xdr:nvSpPr>
      <xdr:spPr>
        <a:xfrm>
          <a:off x="18980150" y="103993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166370</xdr:rowOff>
    </xdr:from>
    <xdr:ext cx="469900" cy="253365"/>
    <xdr:sp macro="" textlink="">
      <xdr:nvSpPr>
        <xdr:cNvPr id="717" name="n_2aveValue【保健センター・保健所】&#10;一人当たり面積"/>
        <xdr:cNvSpPr txBox="1"/>
      </xdr:nvSpPr>
      <xdr:spPr>
        <a:xfrm>
          <a:off x="18180050" y="10396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1905</xdr:rowOff>
    </xdr:from>
    <xdr:ext cx="469900" cy="253365"/>
    <xdr:sp macro="" textlink="">
      <xdr:nvSpPr>
        <xdr:cNvPr id="718" name="n_3aveValue【保健センター・保健所】&#10;一人当たり面積"/>
        <xdr:cNvSpPr txBox="1"/>
      </xdr:nvSpPr>
      <xdr:spPr>
        <a:xfrm>
          <a:off x="17386300" y="103993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12065</xdr:rowOff>
    </xdr:from>
    <xdr:ext cx="469900" cy="251460"/>
    <xdr:sp macro="" textlink="">
      <xdr:nvSpPr>
        <xdr:cNvPr id="719" name="n_4aveValue【保健センター・保健所】&#10;一人当たり面積"/>
        <xdr:cNvSpPr txBox="1"/>
      </xdr:nvSpPr>
      <xdr:spPr>
        <a:xfrm>
          <a:off x="16592550" y="1040955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64</xdr:row>
      <xdr:rowOff>24765</xdr:rowOff>
    </xdr:from>
    <xdr:ext cx="469900" cy="253365"/>
    <xdr:sp macro="" textlink="">
      <xdr:nvSpPr>
        <xdr:cNvPr id="720" name="n_1mainValue【保健センター・保健所】&#10;一人当たり面積"/>
        <xdr:cNvSpPr txBox="1"/>
      </xdr:nvSpPr>
      <xdr:spPr>
        <a:xfrm>
          <a:off x="18980150" y="107575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64</xdr:row>
      <xdr:rowOff>28575</xdr:rowOff>
    </xdr:from>
    <xdr:ext cx="469900" cy="251460"/>
    <xdr:sp macro="" textlink="">
      <xdr:nvSpPr>
        <xdr:cNvPr id="721" name="n_2mainValue【保健センター・保健所】&#10;一人当たり面積"/>
        <xdr:cNvSpPr txBox="1"/>
      </xdr:nvSpPr>
      <xdr:spPr>
        <a:xfrm>
          <a:off x="18180050" y="1076134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64</xdr:row>
      <xdr:rowOff>31750</xdr:rowOff>
    </xdr:from>
    <xdr:ext cx="469900" cy="251460"/>
    <xdr:sp macro="" textlink="">
      <xdr:nvSpPr>
        <xdr:cNvPr id="722" name="n_3mainValue【保健センター・保健所】&#10;一人当たり面積"/>
        <xdr:cNvSpPr txBox="1"/>
      </xdr:nvSpPr>
      <xdr:spPr>
        <a:xfrm>
          <a:off x="17386300" y="107645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64</xdr:row>
      <xdr:rowOff>31750</xdr:rowOff>
    </xdr:from>
    <xdr:ext cx="469900" cy="251460"/>
    <xdr:sp macro="" textlink="">
      <xdr:nvSpPr>
        <xdr:cNvPr id="723" name="n_4mainValue【保健センター・保健所】&#10;一人当たり面積"/>
        <xdr:cNvSpPr txBox="1"/>
      </xdr:nvSpPr>
      <xdr:spPr>
        <a:xfrm>
          <a:off x="16592550" y="107645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724" name="正方形/長方形 723"/>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725" name="正方形/長方形 724"/>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726" name="正方形/長方形 725"/>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727" name="正方形/長方形 726"/>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728" name="正方形/長方形 727"/>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729" name="正方形/長方形 728"/>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730" name="正方形/長方形 729"/>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31" name="正方形/長方形 730"/>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9075"/>
    <xdr:sp macro="" textlink="">
      <xdr:nvSpPr>
        <xdr:cNvPr id="732" name="テキスト ボックス 731"/>
        <xdr:cNvSpPr txBox="1"/>
      </xdr:nvSpPr>
      <xdr:spPr>
        <a:xfrm>
          <a:off x="11169650" y="12483465"/>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171450</xdr:colOff>
      <xdr:row>88</xdr:row>
      <xdr:rowOff>149225</xdr:rowOff>
    </xdr:to>
    <xdr:cxnSp macro="">
      <xdr:nvCxnSpPr>
        <xdr:cNvPr id="733" name="直線コネクタ 732"/>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5455" cy="251460"/>
    <xdr:sp macro="" textlink="">
      <xdr:nvSpPr>
        <xdr:cNvPr id="734" name="テキスト ボックス 733"/>
        <xdr:cNvSpPr txBox="1"/>
      </xdr:nvSpPr>
      <xdr:spPr>
        <a:xfrm>
          <a:off x="1079754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111760</xdr:rowOff>
    </xdr:from>
    <xdr:to xmlns:xdr="http://schemas.openxmlformats.org/drawingml/2006/spreadsheetDrawing">
      <xdr:col>89</xdr:col>
      <xdr:colOff>171450</xdr:colOff>
      <xdr:row>86</xdr:row>
      <xdr:rowOff>111760</xdr:rowOff>
    </xdr:to>
    <xdr:cxnSp macro="">
      <xdr:nvCxnSpPr>
        <xdr:cNvPr id="735" name="直線コネクタ 734"/>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140335</xdr:rowOff>
    </xdr:from>
    <xdr:ext cx="465455" cy="251460"/>
    <xdr:sp macro="" textlink="">
      <xdr:nvSpPr>
        <xdr:cNvPr id="736" name="テキスト ボックス 735"/>
        <xdr:cNvSpPr txBox="1"/>
      </xdr:nvSpPr>
      <xdr:spPr>
        <a:xfrm>
          <a:off x="1079754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74295</xdr:rowOff>
    </xdr:from>
    <xdr:to xmlns:xdr="http://schemas.openxmlformats.org/drawingml/2006/spreadsheetDrawing">
      <xdr:col>89</xdr:col>
      <xdr:colOff>171450</xdr:colOff>
      <xdr:row>84</xdr:row>
      <xdr:rowOff>74295</xdr:rowOff>
    </xdr:to>
    <xdr:cxnSp macro="">
      <xdr:nvCxnSpPr>
        <xdr:cNvPr id="737" name="直線コネクタ 736"/>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103505</xdr:rowOff>
    </xdr:from>
    <xdr:ext cx="401320" cy="251460"/>
    <xdr:sp macro="" textlink="">
      <xdr:nvSpPr>
        <xdr:cNvPr id="738" name="テキスト ボックス 737"/>
        <xdr:cNvSpPr txBox="1"/>
      </xdr:nvSpPr>
      <xdr:spPr>
        <a:xfrm>
          <a:off x="108426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37465</xdr:rowOff>
    </xdr:from>
    <xdr:to xmlns:xdr="http://schemas.openxmlformats.org/drawingml/2006/spreadsheetDrawing">
      <xdr:col>89</xdr:col>
      <xdr:colOff>171450</xdr:colOff>
      <xdr:row>82</xdr:row>
      <xdr:rowOff>37465</xdr:rowOff>
    </xdr:to>
    <xdr:cxnSp macro="">
      <xdr:nvCxnSpPr>
        <xdr:cNvPr id="739" name="直線コネクタ 738"/>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66040</xdr:rowOff>
    </xdr:from>
    <xdr:ext cx="401320" cy="251460"/>
    <xdr:sp macro="" textlink="">
      <xdr:nvSpPr>
        <xdr:cNvPr id="740" name="テキスト ボックス 739"/>
        <xdr:cNvSpPr txBox="1"/>
      </xdr:nvSpPr>
      <xdr:spPr>
        <a:xfrm>
          <a:off x="108426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171450</xdr:colOff>
      <xdr:row>80</xdr:row>
      <xdr:rowOff>0</xdr:rowOff>
    </xdr:to>
    <xdr:cxnSp macro="">
      <xdr:nvCxnSpPr>
        <xdr:cNvPr id="741" name="直線コネクタ 740"/>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28575</xdr:rowOff>
    </xdr:from>
    <xdr:ext cx="401320" cy="251460"/>
    <xdr:sp macro="" textlink="">
      <xdr:nvSpPr>
        <xdr:cNvPr id="742" name="テキスト ボックス 741"/>
        <xdr:cNvSpPr txBox="1"/>
      </xdr:nvSpPr>
      <xdr:spPr>
        <a:xfrm>
          <a:off x="108426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130175</xdr:rowOff>
    </xdr:from>
    <xdr:to xmlns:xdr="http://schemas.openxmlformats.org/drawingml/2006/spreadsheetDrawing">
      <xdr:col>89</xdr:col>
      <xdr:colOff>171450</xdr:colOff>
      <xdr:row>77</xdr:row>
      <xdr:rowOff>130175</xdr:rowOff>
    </xdr:to>
    <xdr:cxnSp macro="">
      <xdr:nvCxnSpPr>
        <xdr:cNvPr id="743" name="直線コネクタ 742"/>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159385</xdr:rowOff>
    </xdr:from>
    <xdr:ext cx="401320" cy="251460"/>
    <xdr:sp macro="" textlink="">
      <xdr:nvSpPr>
        <xdr:cNvPr id="744" name="テキスト ボックス 743"/>
        <xdr:cNvSpPr txBox="1"/>
      </xdr:nvSpPr>
      <xdr:spPr>
        <a:xfrm>
          <a:off x="10842625" y="129038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171450</xdr:colOff>
      <xdr:row>75</xdr:row>
      <xdr:rowOff>93345</xdr:rowOff>
    </xdr:to>
    <xdr:cxnSp macro="">
      <xdr:nvCxnSpPr>
        <xdr:cNvPr id="745" name="直線コネクタ 744"/>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121920</xdr:rowOff>
    </xdr:from>
    <xdr:ext cx="339090" cy="251460"/>
    <xdr:sp macro="" textlink="">
      <xdr:nvSpPr>
        <xdr:cNvPr id="746" name="テキスト ボックス 745"/>
        <xdr:cNvSpPr txBox="1"/>
      </xdr:nvSpPr>
      <xdr:spPr>
        <a:xfrm>
          <a:off x="10906760" y="12531090"/>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47" name="【消防施設】&#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57785</xdr:rowOff>
    </xdr:from>
    <xdr:to xmlns:xdr="http://schemas.openxmlformats.org/drawingml/2006/spreadsheetDrawing">
      <xdr:col>85</xdr:col>
      <xdr:colOff>126365</xdr:colOff>
      <xdr:row>86</xdr:row>
      <xdr:rowOff>73025</xdr:rowOff>
    </xdr:to>
    <xdr:cxnSp macro="">
      <xdr:nvCxnSpPr>
        <xdr:cNvPr id="748" name="直線コネクタ 747"/>
        <xdr:cNvCxnSpPr/>
      </xdr:nvCxnSpPr>
      <xdr:spPr>
        <a:xfrm flipV="1">
          <a:off x="14699615" y="13137515"/>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76200</xdr:rowOff>
    </xdr:from>
    <xdr:ext cx="403225" cy="253365"/>
    <xdr:sp macro="" textlink="">
      <xdr:nvSpPr>
        <xdr:cNvPr id="749" name="【消防施設】&#10;有形固定資産減価償却率最小値テキスト"/>
        <xdr:cNvSpPr txBox="1"/>
      </xdr:nvSpPr>
      <xdr:spPr>
        <a:xfrm>
          <a:off x="14738350" y="1449705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73025</xdr:rowOff>
    </xdr:from>
    <xdr:to xmlns:xdr="http://schemas.openxmlformats.org/drawingml/2006/spreadsheetDrawing">
      <xdr:col>86</xdr:col>
      <xdr:colOff>25400</xdr:colOff>
      <xdr:row>86</xdr:row>
      <xdr:rowOff>73025</xdr:rowOff>
    </xdr:to>
    <xdr:cxnSp macro="">
      <xdr:nvCxnSpPr>
        <xdr:cNvPr id="750" name="直線コネクタ 749"/>
        <xdr:cNvCxnSpPr/>
      </xdr:nvCxnSpPr>
      <xdr:spPr>
        <a:xfrm>
          <a:off x="14611350" y="144938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5715</xdr:rowOff>
    </xdr:from>
    <xdr:ext cx="403225" cy="253365"/>
    <xdr:sp macro="" textlink="">
      <xdr:nvSpPr>
        <xdr:cNvPr id="751" name="【消防施設】&#10;有形固定資産減価償却率最大値テキスト"/>
        <xdr:cNvSpPr txBox="1"/>
      </xdr:nvSpPr>
      <xdr:spPr>
        <a:xfrm>
          <a:off x="14738350" y="1291780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57785</xdr:rowOff>
    </xdr:from>
    <xdr:to xmlns:xdr="http://schemas.openxmlformats.org/drawingml/2006/spreadsheetDrawing">
      <xdr:col>86</xdr:col>
      <xdr:colOff>25400</xdr:colOff>
      <xdr:row>78</xdr:row>
      <xdr:rowOff>57785</xdr:rowOff>
    </xdr:to>
    <xdr:cxnSp macro="">
      <xdr:nvCxnSpPr>
        <xdr:cNvPr id="752" name="直線コネクタ 751"/>
        <xdr:cNvCxnSpPr/>
      </xdr:nvCxnSpPr>
      <xdr:spPr>
        <a:xfrm>
          <a:off x="14611350" y="13137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50800</xdr:rowOff>
    </xdr:from>
    <xdr:ext cx="403225" cy="251460"/>
    <xdr:sp macro="" textlink="">
      <xdr:nvSpPr>
        <xdr:cNvPr id="753" name="【消防施設】&#10;有形固定資産減価償却率平均値テキスト"/>
        <xdr:cNvSpPr txBox="1"/>
      </xdr:nvSpPr>
      <xdr:spPr>
        <a:xfrm>
          <a:off x="14738350" y="1380109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71755</xdr:rowOff>
    </xdr:from>
    <xdr:to xmlns:xdr="http://schemas.openxmlformats.org/drawingml/2006/spreadsheetDrawing">
      <xdr:col>85</xdr:col>
      <xdr:colOff>171450</xdr:colOff>
      <xdr:row>83</xdr:row>
      <xdr:rowOff>3175</xdr:rowOff>
    </xdr:to>
    <xdr:sp macro="" textlink="">
      <xdr:nvSpPr>
        <xdr:cNvPr id="754" name="フローチャート: 判断 753"/>
        <xdr:cNvSpPr/>
      </xdr:nvSpPr>
      <xdr:spPr>
        <a:xfrm>
          <a:off x="14649450" y="1382204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56515</xdr:rowOff>
    </xdr:from>
    <xdr:to xmlns:xdr="http://schemas.openxmlformats.org/drawingml/2006/spreadsheetDrawing">
      <xdr:col>81</xdr:col>
      <xdr:colOff>101600</xdr:colOff>
      <xdr:row>82</xdr:row>
      <xdr:rowOff>155575</xdr:rowOff>
    </xdr:to>
    <xdr:sp macro="" textlink="">
      <xdr:nvSpPr>
        <xdr:cNvPr id="755" name="フローチャート: 判断 754"/>
        <xdr:cNvSpPr/>
      </xdr:nvSpPr>
      <xdr:spPr>
        <a:xfrm>
          <a:off x="13887450" y="13806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32385</xdr:rowOff>
    </xdr:from>
    <xdr:to xmlns:xdr="http://schemas.openxmlformats.org/drawingml/2006/spreadsheetDrawing">
      <xdr:col>76</xdr:col>
      <xdr:colOff>165100</xdr:colOff>
      <xdr:row>82</xdr:row>
      <xdr:rowOff>131445</xdr:rowOff>
    </xdr:to>
    <xdr:sp macro="" textlink="">
      <xdr:nvSpPr>
        <xdr:cNvPr id="756" name="フローチャート: 判断 755"/>
        <xdr:cNvSpPr/>
      </xdr:nvSpPr>
      <xdr:spPr>
        <a:xfrm>
          <a:off x="13093700" y="137826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154940</xdr:rowOff>
    </xdr:from>
    <xdr:to xmlns:xdr="http://schemas.openxmlformats.org/drawingml/2006/spreadsheetDrawing">
      <xdr:col>72</xdr:col>
      <xdr:colOff>38100</xdr:colOff>
      <xdr:row>82</xdr:row>
      <xdr:rowOff>86995</xdr:rowOff>
    </xdr:to>
    <xdr:sp macro="" textlink="">
      <xdr:nvSpPr>
        <xdr:cNvPr id="757" name="フローチャート: 判断 756"/>
        <xdr:cNvSpPr/>
      </xdr:nvSpPr>
      <xdr:spPr>
        <a:xfrm>
          <a:off x="12299950" y="137375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149860</xdr:rowOff>
    </xdr:from>
    <xdr:to xmlns:xdr="http://schemas.openxmlformats.org/drawingml/2006/spreadsheetDrawing">
      <xdr:col>67</xdr:col>
      <xdr:colOff>101600</xdr:colOff>
      <xdr:row>82</xdr:row>
      <xdr:rowOff>81280</xdr:rowOff>
    </xdr:to>
    <xdr:sp macro="" textlink="">
      <xdr:nvSpPr>
        <xdr:cNvPr id="758" name="フローチャート: 判断 757"/>
        <xdr:cNvSpPr/>
      </xdr:nvSpPr>
      <xdr:spPr>
        <a:xfrm>
          <a:off x="11487150" y="13732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51460"/>
    <xdr:sp macro="" textlink="">
      <xdr:nvSpPr>
        <xdr:cNvPr id="759" name="テキスト ボックス 758"/>
        <xdr:cNvSpPr txBox="1"/>
      </xdr:nvSpPr>
      <xdr:spPr>
        <a:xfrm>
          <a:off x="145288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60095" cy="251460"/>
    <xdr:sp macro="" textlink="">
      <xdr:nvSpPr>
        <xdr:cNvPr id="760" name="テキスト ボックス 759"/>
        <xdr:cNvSpPr txBox="1"/>
      </xdr:nvSpPr>
      <xdr:spPr>
        <a:xfrm>
          <a:off x="13766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2000" cy="251460"/>
    <xdr:sp macro="" textlink="">
      <xdr:nvSpPr>
        <xdr:cNvPr id="761" name="テキスト ボックス 760"/>
        <xdr:cNvSpPr txBox="1"/>
      </xdr:nvSpPr>
      <xdr:spPr>
        <a:xfrm>
          <a:off x="12973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88</xdr:row>
      <xdr:rowOff>146685</xdr:rowOff>
    </xdr:from>
    <xdr:ext cx="762000" cy="251460"/>
    <xdr:sp macro="" textlink="">
      <xdr:nvSpPr>
        <xdr:cNvPr id="762" name="テキスト ボックス 761"/>
        <xdr:cNvSpPr txBox="1"/>
      </xdr:nvSpPr>
      <xdr:spPr>
        <a:xfrm>
          <a:off x="12172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60095" cy="251460"/>
    <xdr:sp macro="" textlink="">
      <xdr:nvSpPr>
        <xdr:cNvPr id="763" name="テキスト ボックス 762"/>
        <xdr:cNvSpPr txBox="1"/>
      </xdr:nvSpPr>
      <xdr:spPr>
        <a:xfrm>
          <a:off x="11366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74930</xdr:rowOff>
    </xdr:from>
    <xdr:to xmlns:xdr="http://schemas.openxmlformats.org/drawingml/2006/spreadsheetDrawing">
      <xdr:col>85</xdr:col>
      <xdr:colOff>171450</xdr:colOff>
      <xdr:row>81</xdr:row>
      <xdr:rowOff>6350</xdr:rowOff>
    </xdr:to>
    <xdr:sp macro="" textlink="">
      <xdr:nvSpPr>
        <xdr:cNvPr id="764" name="楕円 763"/>
        <xdr:cNvSpPr/>
      </xdr:nvSpPr>
      <xdr:spPr>
        <a:xfrm>
          <a:off x="14649450" y="1348994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97155</xdr:rowOff>
    </xdr:from>
    <xdr:ext cx="403225" cy="253365"/>
    <xdr:sp macro="" textlink="">
      <xdr:nvSpPr>
        <xdr:cNvPr id="765" name="【消防施設】&#10;有形固定資産減価償却率該当値テキスト"/>
        <xdr:cNvSpPr txBox="1"/>
      </xdr:nvSpPr>
      <xdr:spPr>
        <a:xfrm>
          <a:off x="14738350" y="1334452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117475</xdr:rowOff>
    </xdr:from>
    <xdr:to xmlns:xdr="http://schemas.openxmlformats.org/drawingml/2006/spreadsheetDrawing">
      <xdr:col>81</xdr:col>
      <xdr:colOff>101600</xdr:colOff>
      <xdr:row>81</xdr:row>
      <xdr:rowOff>50165</xdr:rowOff>
    </xdr:to>
    <xdr:sp macro="" textlink="">
      <xdr:nvSpPr>
        <xdr:cNvPr id="766" name="楕円 765"/>
        <xdr:cNvSpPr/>
      </xdr:nvSpPr>
      <xdr:spPr>
        <a:xfrm>
          <a:off x="13887450" y="135324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125095</xdr:rowOff>
    </xdr:from>
    <xdr:to xmlns:xdr="http://schemas.openxmlformats.org/drawingml/2006/spreadsheetDrawing">
      <xdr:col>85</xdr:col>
      <xdr:colOff>127000</xdr:colOff>
      <xdr:row>81</xdr:row>
      <xdr:rowOff>0</xdr:rowOff>
    </xdr:to>
    <xdr:cxnSp macro="">
      <xdr:nvCxnSpPr>
        <xdr:cNvPr id="767" name="直線コネクタ 766"/>
        <xdr:cNvCxnSpPr/>
      </xdr:nvCxnSpPr>
      <xdr:spPr>
        <a:xfrm flipV="1">
          <a:off x="13938250" y="13540105"/>
          <a:ext cx="762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112395</xdr:rowOff>
    </xdr:from>
    <xdr:to xmlns:xdr="http://schemas.openxmlformats.org/drawingml/2006/spreadsheetDrawing">
      <xdr:col>76</xdr:col>
      <xdr:colOff>165100</xdr:colOff>
      <xdr:row>81</xdr:row>
      <xdr:rowOff>43815</xdr:rowOff>
    </xdr:to>
    <xdr:sp macro="" textlink="">
      <xdr:nvSpPr>
        <xdr:cNvPr id="768" name="楕円 767"/>
        <xdr:cNvSpPr/>
      </xdr:nvSpPr>
      <xdr:spPr>
        <a:xfrm>
          <a:off x="13093700" y="13527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162560</xdr:rowOff>
    </xdr:from>
    <xdr:to xmlns:xdr="http://schemas.openxmlformats.org/drawingml/2006/spreadsheetDrawing">
      <xdr:col>81</xdr:col>
      <xdr:colOff>50800</xdr:colOff>
      <xdr:row>81</xdr:row>
      <xdr:rowOff>0</xdr:rowOff>
    </xdr:to>
    <xdr:cxnSp macro="">
      <xdr:nvCxnSpPr>
        <xdr:cNvPr id="769" name="直線コネクタ 768"/>
        <xdr:cNvCxnSpPr/>
      </xdr:nvCxnSpPr>
      <xdr:spPr>
        <a:xfrm>
          <a:off x="13144500" y="13577570"/>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69850</xdr:rowOff>
    </xdr:from>
    <xdr:to xmlns:xdr="http://schemas.openxmlformats.org/drawingml/2006/spreadsheetDrawing">
      <xdr:col>72</xdr:col>
      <xdr:colOff>38100</xdr:colOff>
      <xdr:row>81</xdr:row>
      <xdr:rowOff>1270</xdr:rowOff>
    </xdr:to>
    <xdr:sp macro="" textlink="">
      <xdr:nvSpPr>
        <xdr:cNvPr id="770" name="楕円 769"/>
        <xdr:cNvSpPr/>
      </xdr:nvSpPr>
      <xdr:spPr>
        <a:xfrm>
          <a:off x="12299950" y="134848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80</xdr:row>
      <xdr:rowOff>118745</xdr:rowOff>
    </xdr:from>
    <xdr:to xmlns:xdr="http://schemas.openxmlformats.org/drawingml/2006/spreadsheetDrawing">
      <xdr:col>76</xdr:col>
      <xdr:colOff>114300</xdr:colOff>
      <xdr:row>80</xdr:row>
      <xdr:rowOff>162560</xdr:rowOff>
    </xdr:to>
    <xdr:cxnSp macro="">
      <xdr:nvCxnSpPr>
        <xdr:cNvPr id="771" name="直線コネクタ 770"/>
        <xdr:cNvCxnSpPr/>
      </xdr:nvCxnSpPr>
      <xdr:spPr>
        <a:xfrm>
          <a:off x="12344400" y="13533755"/>
          <a:ext cx="8001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119380</xdr:rowOff>
    </xdr:from>
    <xdr:to xmlns:xdr="http://schemas.openxmlformats.org/drawingml/2006/spreadsheetDrawing">
      <xdr:col>67</xdr:col>
      <xdr:colOff>101600</xdr:colOff>
      <xdr:row>81</xdr:row>
      <xdr:rowOff>51435</xdr:rowOff>
    </xdr:to>
    <xdr:sp macro="" textlink="">
      <xdr:nvSpPr>
        <xdr:cNvPr id="772" name="楕円 771"/>
        <xdr:cNvSpPr/>
      </xdr:nvSpPr>
      <xdr:spPr>
        <a:xfrm>
          <a:off x="11487150" y="135343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118745</xdr:rowOff>
    </xdr:from>
    <xdr:to xmlns:xdr="http://schemas.openxmlformats.org/drawingml/2006/spreadsheetDrawing">
      <xdr:col>71</xdr:col>
      <xdr:colOff>171450</xdr:colOff>
      <xdr:row>81</xdr:row>
      <xdr:rowOff>1905</xdr:rowOff>
    </xdr:to>
    <xdr:cxnSp macro="">
      <xdr:nvCxnSpPr>
        <xdr:cNvPr id="773" name="直線コネクタ 772"/>
        <xdr:cNvCxnSpPr/>
      </xdr:nvCxnSpPr>
      <xdr:spPr>
        <a:xfrm flipV="1">
          <a:off x="11537950" y="13533755"/>
          <a:ext cx="8064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147320</xdr:rowOff>
    </xdr:from>
    <xdr:ext cx="403225" cy="251460"/>
    <xdr:sp macro="" textlink="">
      <xdr:nvSpPr>
        <xdr:cNvPr id="774" name="n_1aveValue【消防施設】&#10;有形固定資産減価償却率"/>
        <xdr:cNvSpPr txBox="1"/>
      </xdr:nvSpPr>
      <xdr:spPr>
        <a:xfrm>
          <a:off x="13742035" y="138976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123190</xdr:rowOff>
    </xdr:from>
    <xdr:ext cx="403225" cy="251460"/>
    <xdr:sp macro="" textlink="">
      <xdr:nvSpPr>
        <xdr:cNvPr id="775" name="n_2aveValue【消防施設】&#10;有形固定資産減価償却率"/>
        <xdr:cNvSpPr txBox="1"/>
      </xdr:nvSpPr>
      <xdr:spPr>
        <a:xfrm>
          <a:off x="12960985" y="138734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78105</xdr:rowOff>
    </xdr:from>
    <xdr:ext cx="405130" cy="253365"/>
    <xdr:sp macro="" textlink="">
      <xdr:nvSpPr>
        <xdr:cNvPr id="776" name="n_3aveValue【消防施設】&#10;有形固定資産減価償却率"/>
        <xdr:cNvSpPr txBox="1"/>
      </xdr:nvSpPr>
      <xdr:spPr>
        <a:xfrm>
          <a:off x="12167235" y="138283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73025</xdr:rowOff>
    </xdr:from>
    <xdr:ext cx="403225" cy="253365"/>
    <xdr:sp macro="" textlink="">
      <xdr:nvSpPr>
        <xdr:cNvPr id="777" name="n_4aveValue【消防施設】&#10;有形固定資産減価償却率"/>
        <xdr:cNvSpPr txBox="1"/>
      </xdr:nvSpPr>
      <xdr:spPr>
        <a:xfrm>
          <a:off x="11354435" y="138233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79</xdr:row>
      <xdr:rowOff>66040</xdr:rowOff>
    </xdr:from>
    <xdr:ext cx="403225" cy="251460"/>
    <xdr:sp macro="" textlink="">
      <xdr:nvSpPr>
        <xdr:cNvPr id="778" name="n_1mainValue【消防施設】&#10;有形固定資産減価償却率"/>
        <xdr:cNvSpPr txBox="1"/>
      </xdr:nvSpPr>
      <xdr:spPr>
        <a:xfrm>
          <a:off x="13742035" y="133134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60325</xdr:rowOff>
    </xdr:from>
    <xdr:ext cx="403225" cy="253365"/>
    <xdr:sp macro="" textlink="">
      <xdr:nvSpPr>
        <xdr:cNvPr id="779" name="n_2mainValue【消防施設】&#10;有形固定資産減価償却率"/>
        <xdr:cNvSpPr txBox="1"/>
      </xdr:nvSpPr>
      <xdr:spPr>
        <a:xfrm>
          <a:off x="12960985" y="133076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17145</xdr:rowOff>
    </xdr:from>
    <xdr:ext cx="405130" cy="253365"/>
    <xdr:sp macro="" textlink="">
      <xdr:nvSpPr>
        <xdr:cNvPr id="780" name="n_3mainValue【消防施設】&#10;有形固定資産減価償却率"/>
        <xdr:cNvSpPr txBox="1"/>
      </xdr:nvSpPr>
      <xdr:spPr>
        <a:xfrm>
          <a:off x="12167235" y="132645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67945</xdr:rowOff>
    </xdr:from>
    <xdr:ext cx="403225" cy="251460"/>
    <xdr:sp macro="" textlink="">
      <xdr:nvSpPr>
        <xdr:cNvPr id="781" name="n_4mainValue【消防施設】&#10;有形固定資産減価償却率"/>
        <xdr:cNvSpPr txBox="1"/>
      </xdr:nvSpPr>
      <xdr:spPr>
        <a:xfrm>
          <a:off x="11354435" y="1331531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782" name="正方形/長方形 781"/>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783" name="正方形/長方形 782"/>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784" name="正方形/長方形 783"/>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785" name="正方形/長方形 784"/>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786" name="正方形/長方形 785"/>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787" name="正方形/長方形 786"/>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788" name="正方形/長方形 787"/>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789" name="正方形/長方形 788"/>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7980" cy="219075"/>
    <xdr:sp macro="" textlink="">
      <xdr:nvSpPr>
        <xdr:cNvPr id="790" name="テキスト ボックス 789"/>
        <xdr:cNvSpPr txBox="1"/>
      </xdr:nvSpPr>
      <xdr:spPr>
        <a:xfrm>
          <a:off x="1644015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791" name="直線コネクタ 790"/>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165100</xdr:rowOff>
    </xdr:from>
    <xdr:to xmlns:xdr="http://schemas.openxmlformats.org/drawingml/2006/spreadsheetDrawing">
      <xdr:col>120</xdr:col>
      <xdr:colOff>114300</xdr:colOff>
      <xdr:row>86</xdr:row>
      <xdr:rowOff>165100</xdr:rowOff>
    </xdr:to>
    <xdr:cxnSp macro="">
      <xdr:nvCxnSpPr>
        <xdr:cNvPr id="792" name="直線コネクタ 791"/>
        <xdr:cNvCxnSpPr/>
      </xdr:nvCxnSpPr>
      <xdr:spPr>
        <a:xfrm>
          <a:off x="164592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26035</xdr:rowOff>
    </xdr:from>
    <xdr:ext cx="465455" cy="253365"/>
    <xdr:sp macro="" textlink="">
      <xdr:nvSpPr>
        <xdr:cNvPr id="793" name="テキスト ボックス 792"/>
        <xdr:cNvSpPr txBox="1"/>
      </xdr:nvSpPr>
      <xdr:spPr>
        <a:xfrm>
          <a:off x="16048990" y="1444688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94" name="直線コネクタ 793"/>
        <xdr:cNvCxnSpPr/>
      </xdr:nvCxnSpPr>
      <xdr:spPr>
        <a:xfrm>
          <a:off x="164592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41275</xdr:rowOff>
    </xdr:from>
    <xdr:ext cx="465455" cy="253365"/>
    <xdr:sp macro="" textlink="">
      <xdr:nvSpPr>
        <xdr:cNvPr id="795" name="テキスト ボックス 794"/>
        <xdr:cNvSpPr txBox="1"/>
      </xdr:nvSpPr>
      <xdr:spPr>
        <a:xfrm>
          <a:off x="16048990" y="1412684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29210</xdr:rowOff>
    </xdr:from>
    <xdr:to xmlns:xdr="http://schemas.openxmlformats.org/drawingml/2006/spreadsheetDrawing">
      <xdr:col>120</xdr:col>
      <xdr:colOff>114300</xdr:colOff>
      <xdr:row>83</xdr:row>
      <xdr:rowOff>29210</xdr:rowOff>
    </xdr:to>
    <xdr:cxnSp macro="">
      <xdr:nvCxnSpPr>
        <xdr:cNvPr id="796" name="直線コネクタ 795"/>
        <xdr:cNvCxnSpPr/>
      </xdr:nvCxnSpPr>
      <xdr:spPr>
        <a:xfrm>
          <a:off x="164592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57785</xdr:rowOff>
    </xdr:from>
    <xdr:ext cx="465455" cy="253365"/>
    <xdr:sp macro="" textlink="">
      <xdr:nvSpPr>
        <xdr:cNvPr id="797" name="テキスト ボックス 796"/>
        <xdr:cNvSpPr txBox="1"/>
      </xdr:nvSpPr>
      <xdr:spPr>
        <a:xfrm>
          <a:off x="16048990" y="1380807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45085</xdr:rowOff>
    </xdr:from>
    <xdr:to xmlns:xdr="http://schemas.openxmlformats.org/drawingml/2006/spreadsheetDrawing">
      <xdr:col>120</xdr:col>
      <xdr:colOff>114300</xdr:colOff>
      <xdr:row>81</xdr:row>
      <xdr:rowOff>45085</xdr:rowOff>
    </xdr:to>
    <xdr:cxnSp macro="">
      <xdr:nvCxnSpPr>
        <xdr:cNvPr id="798" name="直線コネクタ 797"/>
        <xdr:cNvCxnSpPr/>
      </xdr:nvCxnSpPr>
      <xdr:spPr>
        <a:xfrm>
          <a:off x="164592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73660</xdr:rowOff>
    </xdr:from>
    <xdr:ext cx="465455" cy="252730"/>
    <xdr:sp macro="" textlink="">
      <xdr:nvSpPr>
        <xdr:cNvPr id="799" name="テキスト ボックス 798"/>
        <xdr:cNvSpPr txBox="1"/>
      </xdr:nvSpPr>
      <xdr:spPr>
        <a:xfrm>
          <a:off x="16048990" y="13488670"/>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61595</xdr:rowOff>
    </xdr:from>
    <xdr:to xmlns:xdr="http://schemas.openxmlformats.org/drawingml/2006/spreadsheetDrawing">
      <xdr:col>120</xdr:col>
      <xdr:colOff>114300</xdr:colOff>
      <xdr:row>79</xdr:row>
      <xdr:rowOff>61595</xdr:rowOff>
    </xdr:to>
    <xdr:cxnSp macro="">
      <xdr:nvCxnSpPr>
        <xdr:cNvPr id="800" name="直線コネクタ 799"/>
        <xdr:cNvCxnSpPr/>
      </xdr:nvCxnSpPr>
      <xdr:spPr>
        <a:xfrm>
          <a:off x="164592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90170</xdr:rowOff>
    </xdr:from>
    <xdr:ext cx="465455" cy="251460"/>
    <xdr:sp macro="" textlink="">
      <xdr:nvSpPr>
        <xdr:cNvPr id="801" name="テキスト ボックス 800"/>
        <xdr:cNvSpPr txBox="1"/>
      </xdr:nvSpPr>
      <xdr:spPr>
        <a:xfrm>
          <a:off x="16048990" y="1316990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76835</xdr:rowOff>
    </xdr:from>
    <xdr:to xmlns:xdr="http://schemas.openxmlformats.org/drawingml/2006/spreadsheetDrawing">
      <xdr:col>120</xdr:col>
      <xdr:colOff>114300</xdr:colOff>
      <xdr:row>77</xdr:row>
      <xdr:rowOff>76835</xdr:rowOff>
    </xdr:to>
    <xdr:cxnSp macro="">
      <xdr:nvCxnSpPr>
        <xdr:cNvPr id="802" name="直線コネクタ 801"/>
        <xdr:cNvCxnSpPr/>
      </xdr:nvCxnSpPr>
      <xdr:spPr>
        <a:xfrm>
          <a:off x="164592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106045</xdr:rowOff>
    </xdr:from>
    <xdr:ext cx="465455" cy="251460"/>
    <xdr:sp macro="" textlink="">
      <xdr:nvSpPr>
        <xdr:cNvPr id="803" name="テキスト ボックス 802"/>
        <xdr:cNvSpPr txBox="1"/>
      </xdr:nvSpPr>
      <xdr:spPr>
        <a:xfrm>
          <a:off x="16048990" y="1285049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804" name="直線コネクタ 803"/>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121920</xdr:rowOff>
    </xdr:from>
    <xdr:ext cx="465455" cy="251460"/>
    <xdr:sp macro="" textlink="">
      <xdr:nvSpPr>
        <xdr:cNvPr id="805" name="テキスト ボックス 804"/>
        <xdr:cNvSpPr txBox="1"/>
      </xdr:nvSpPr>
      <xdr:spPr>
        <a:xfrm>
          <a:off x="1604899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806" name="【消防施設】&#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39370</xdr:rowOff>
    </xdr:from>
    <xdr:to xmlns:xdr="http://schemas.openxmlformats.org/drawingml/2006/spreadsheetDrawing">
      <xdr:col>116</xdr:col>
      <xdr:colOff>62865</xdr:colOff>
      <xdr:row>86</xdr:row>
      <xdr:rowOff>144780</xdr:rowOff>
    </xdr:to>
    <xdr:cxnSp macro="">
      <xdr:nvCxnSpPr>
        <xdr:cNvPr id="807" name="直線コネクタ 806"/>
        <xdr:cNvCxnSpPr/>
      </xdr:nvCxnSpPr>
      <xdr:spPr>
        <a:xfrm flipV="1">
          <a:off x="19951065" y="13119100"/>
          <a:ext cx="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148590</xdr:rowOff>
    </xdr:from>
    <xdr:ext cx="467995" cy="251460"/>
    <xdr:sp macro="" textlink="">
      <xdr:nvSpPr>
        <xdr:cNvPr id="808" name="【消防施設】&#10;一人当たり面積最小値テキスト"/>
        <xdr:cNvSpPr txBox="1"/>
      </xdr:nvSpPr>
      <xdr:spPr>
        <a:xfrm>
          <a:off x="19989800" y="1456944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144780</xdr:rowOff>
    </xdr:from>
    <xdr:to xmlns:xdr="http://schemas.openxmlformats.org/drawingml/2006/spreadsheetDrawing">
      <xdr:col>116</xdr:col>
      <xdr:colOff>152400</xdr:colOff>
      <xdr:row>86</xdr:row>
      <xdr:rowOff>144780</xdr:rowOff>
    </xdr:to>
    <xdr:cxnSp macro="">
      <xdr:nvCxnSpPr>
        <xdr:cNvPr id="809" name="直線コネクタ 808"/>
        <xdr:cNvCxnSpPr/>
      </xdr:nvCxnSpPr>
      <xdr:spPr>
        <a:xfrm>
          <a:off x="19881850" y="14565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154305</xdr:rowOff>
    </xdr:from>
    <xdr:ext cx="467995" cy="253365"/>
    <xdr:sp macro="" textlink="">
      <xdr:nvSpPr>
        <xdr:cNvPr id="810" name="【消防施設】&#10;一人当たり面積最大値テキスト"/>
        <xdr:cNvSpPr txBox="1"/>
      </xdr:nvSpPr>
      <xdr:spPr>
        <a:xfrm>
          <a:off x="19989800" y="1289875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39370</xdr:rowOff>
    </xdr:from>
    <xdr:to xmlns:xdr="http://schemas.openxmlformats.org/drawingml/2006/spreadsheetDrawing">
      <xdr:col>116</xdr:col>
      <xdr:colOff>152400</xdr:colOff>
      <xdr:row>78</xdr:row>
      <xdr:rowOff>39370</xdr:rowOff>
    </xdr:to>
    <xdr:cxnSp macro="">
      <xdr:nvCxnSpPr>
        <xdr:cNvPr id="811" name="直線コネクタ 810"/>
        <xdr:cNvCxnSpPr/>
      </xdr:nvCxnSpPr>
      <xdr:spPr>
        <a:xfrm>
          <a:off x="19881850" y="13119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167005</xdr:rowOff>
    </xdr:from>
    <xdr:ext cx="467995" cy="252730"/>
    <xdr:sp macro="" textlink="">
      <xdr:nvSpPr>
        <xdr:cNvPr id="812" name="【消防施設】&#10;一人当たり面積平均値テキスト"/>
        <xdr:cNvSpPr txBox="1"/>
      </xdr:nvSpPr>
      <xdr:spPr>
        <a:xfrm>
          <a:off x="19989800" y="14252575"/>
          <a:ext cx="4679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144780</xdr:rowOff>
    </xdr:from>
    <xdr:to xmlns:xdr="http://schemas.openxmlformats.org/drawingml/2006/spreadsheetDrawing">
      <xdr:col>116</xdr:col>
      <xdr:colOff>114300</xdr:colOff>
      <xdr:row>86</xdr:row>
      <xdr:rowOff>76200</xdr:rowOff>
    </xdr:to>
    <xdr:sp macro="" textlink="">
      <xdr:nvSpPr>
        <xdr:cNvPr id="813" name="フローチャート: 判断 812"/>
        <xdr:cNvSpPr/>
      </xdr:nvSpPr>
      <xdr:spPr>
        <a:xfrm>
          <a:off x="19900900" y="143979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147955</xdr:rowOff>
    </xdr:from>
    <xdr:to xmlns:xdr="http://schemas.openxmlformats.org/drawingml/2006/spreadsheetDrawing">
      <xdr:col>112</xdr:col>
      <xdr:colOff>38100</xdr:colOff>
      <xdr:row>86</xdr:row>
      <xdr:rowOff>79375</xdr:rowOff>
    </xdr:to>
    <xdr:sp macro="" textlink="">
      <xdr:nvSpPr>
        <xdr:cNvPr id="814" name="フローチャート: 判断 813"/>
        <xdr:cNvSpPr/>
      </xdr:nvSpPr>
      <xdr:spPr>
        <a:xfrm>
          <a:off x="19157950" y="144011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149860</xdr:rowOff>
    </xdr:from>
    <xdr:to xmlns:xdr="http://schemas.openxmlformats.org/drawingml/2006/spreadsheetDrawing">
      <xdr:col>107</xdr:col>
      <xdr:colOff>101600</xdr:colOff>
      <xdr:row>86</xdr:row>
      <xdr:rowOff>81280</xdr:rowOff>
    </xdr:to>
    <xdr:sp macro="" textlink="">
      <xdr:nvSpPr>
        <xdr:cNvPr id="815" name="フローチャート: 判断 814"/>
        <xdr:cNvSpPr/>
      </xdr:nvSpPr>
      <xdr:spPr>
        <a:xfrm>
          <a:off x="18345150" y="144030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146050</xdr:rowOff>
    </xdr:from>
    <xdr:to xmlns:xdr="http://schemas.openxmlformats.org/drawingml/2006/spreadsheetDrawing">
      <xdr:col>102</xdr:col>
      <xdr:colOff>165100</xdr:colOff>
      <xdr:row>86</xdr:row>
      <xdr:rowOff>77470</xdr:rowOff>
    </xdr:to>
    <xdr:sp macro="" textlink="">
      <xdr:nvSpPr>
        <xdr:cNvPr id="816" name="フローチャート: 判断 815"/>
        <xdr:cNvSpPr/>
      </xdr:nvSpPr>
      <xdr:spPr>
        <a:xfrm>
          <a:off x="17551400" y="14399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153670</xdr:rowOff>
    </xdr:from>
    <xdr:to xmlns:xdr="http://schemas.openxmlformats.org/drawingml/2006/spreadsheetDrawing">
      <xdr:col>98</xdr:col>
      <xdr:colOff>38100</xdr:colOff>
      <xdr:row>86</xdr:row>
      <xdr:rowOff>85725</xdr:rowOff>
    </xdr:to>
    <xdr:sp macro="" textlink="">
      <xdr:nvSpPr>
        <xdr:cNvPr id="817" name="フローチャート: 判断 816"/>
        <xdr:cNvSpPr/>
      </xdr:nvSpPr>
      <xdr:spPr>
        <a:xfrm>
          <a:off x="16757650" y="144068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51460"/>
    <xdr:sp macro="" textlink="">
      <xdr:nvSpPr>
        <xdr:cNvPr id="818" name="テキスト ボックス 817"/>
        <xdr:cNvSpPr txBox="1"/>
      </xdr:nvSpPr>
      <xdr:spPr>
        <a:xfrm>
          <a:off x="19780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88</xdr:row>
      <xdr:rowOff>146685</xdr:rowOff>
    </xdr:from>
    <xdr:ext cx="762000" cy="251460"/>
    <xdr:sp macro="" textlink="">
      <xdr:nvSpPr>
        <xdr:cNvPr id="819" name="テキスト ボックス 818"/>
        <xdr:cNvSpPr txBox="1"/>
      </xdr:nvSpPr>
      <xdr:spPr>
        <a:xfrm>
          <a:off x="19030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60095" cy="251460"/>
    <xdr:sp macro="" textlink="">
      <xdr:nvSpPr>
        <xdr:cNvPr id="820" name="テキスト ボックス 819"/>
        <xdr:cNvSpPr txBox="1"/>
      </xdr:nvSpPr>
      <xdr:spPr>
        <a:xfrm>
          <a:off x="18224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2000" cy="251460"/>
    <xdr:sp macro="" textlink="">
      <xdr:nvSpPr>
        <xdr:cNvPr id="821" name="テキスト ボックス 820"/>
        <xdr:cNvSpPr txBox="1"/>
      </xdr:nvSpPr>
      <xdr:spPr>
        <a:xfrm>
          <a:off x="174307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88</xdr:row>
      <xdr:rowOff>146685</xdr:rowOff>
    </xdr:from>
    <xdr:ext cx="762000" cy="251460"/>
    <xdr:sp macro="" textlink="">
      <xdr:nvSpPr>
        <xdr:cNvPr id="822" name="テキスト ボックス 821"/>
        <xdr:cNvSpPr txBox="1"/>
      </xdr:nvSpPr>
      <xdr:spPr>
        <a:xfrm>
          <a:off x="166306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7620</xdr:rowOff>
    </xdr:from>
    <xdr:to xmlns:xdr="http://schemas.openxmlformats.org/drawingml/2006/spreadsheetDrawing">
      <xdr:col>116</xdr:col>
      <xdr:colOff>114300</xdr:colOff>
      <xdr:row>86</xdr:row>
      <xdr:rowOff>107315</xdr:rowOff>
    </xdr:to>
    <xdr:sp macro="" textlink="">
      <xdr:nvSpPr>
        <xdr:cNvPr id="823" name="楕円 822"/>
        <xdr:cNvSpPr/>
      </xdr:nvSpPr>
      <xdr:spPr>
        <a:xfrm>
          <a:off x="19900900" y="14428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123825</xdr:rowOff>
    </xdr:from>
    <xdr:ext cx="467995" cy="251460"/>
    <xdr:sp macro="" textlink="">
      <xdr:nvSpPr>
        <xdr:cNvPr id="824" name="【消防施設】&#10;一人当たり面積該当値テキスト"/>
        <xdr:cNvSpPr txBox="1"/>
      </xdr:nvSpPr>
      <xdr:spPr>
        <a:xfrm>
          <a:off x="19989800" y="1437703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10160</xdr:rowOff>
    </xdr:from>
    <xdr:to xmlns:xdr="http://schemas.openxmlformats.org/drawingml/2006/spreadsheetDrawing">
      <xdr:col>112</xdr:col>
      <xdr:colOff>38100</xdr:colOff>
      <xdr:row>86</xdr:row>
      <xdr:rowOff>109220</xdr:rowOff>
    </xdr:to>
    <xdr:sp macro="" textlink="">
      <xdr:nvSpPr>
        <xdr:cNvPr id="825" name="楕円 824"/>
        <xdr:cNvSpPr/>
      </xdr:nvSpPr>
      <xdr:spPr>
        <a:xfrm>
          <a:off x="19157950" y="144310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86</xdr:row>
      <xdr:rowOff>57785</xdr:rowOff>
    </xdr:from>
    <xdr:to xmlns:xdr="http://schemas.openxmlformats.org/drawingml/2006/spreadsheetDrawing">
      <xdr:col>116</xdr:col>
      <xdr:colOff>63500</xdr:colOff>
      <xdr:row>86</xdr:row>
      <xdr:rowOff>59690</xdr:rowOff>
    </xdr:to>
    <xdr:cxnSp macro="">
      <xdr:nvCxnSpPr>
        <xdr:cNvPr id="826" name="直線コネクタ 825"/>
        <xdr:cNvCxnSpPr/>
      </xdr:nvCxnSpPr>
      <xdr:spPr>
        <a:xfrm flipV="1">
          <a:off x="19202400" y="14478635"/>
          <a:ext cx="7493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18415</xdr:rowOff>
    </xdr:from>
    <xdr:to xmlns:xdr="http://schemas.openxmlformats.org/drawingml/2006/spreadsheetDrawing">
      <xdr:col>107</xdr:col>
      <xdr:colOff>101600</xdr:colOff>
      <xdr:row>86</xdr:row>
      <xdr:rowOff>117475</xdr:rowOff>
    </xdr:to>
    <xdr:sp macro="" textlink="">
      <xdr:nvSpPr>
        <xdr:cNvPr id="827" name="楕円 826"/>
        <xdr:cNvSpPr/>
      </xdr:nvSpPr>
      <xdr:spPr>
        <a:xfrm>
          <a:off x="18345150" y="144392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59690</xdr:rowOff>
    </xdr:from>
    <xdr:to xmlns:xdr="http://schemas.openxmlformats.org/drawingml/2006/spreadsheetDrawing">
      <xdr:col>111</xdr:col>
      <xdr:colOff>171450</xdr:colOff>
      <xdr:row>86</xdr:row>
      <xdr:rowOff>68580</xdr:rowOff>
    </xdr:to>
    <xdr:cxnSp macro="">
      <xdr:nvCxnSpPr>
        <xdr:cNvPr id="828" name="直線コネクタ 827"/>
        <xdr:cNvCxnSpPr/>
      </xdr:nvCxnSpPr>
      <xdr:spPr>
        <a:xfrm flipV="1">
          <a:off x="18395950" y="14480540"/>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19050</xdr:rowOff>
    </xdr:from>
    <xdr:to xmlns:xdr="http://schemas.openxmlformats.org/drawingml/2006/spreadsheetDrawing">
      <xdr:col>102</xdr:col>
      <xdr:colOff>165100</xdr:colOff>
      <xdr:row>86</xdr:row>
      <xdr:rowOff>118110</xdr:rowOff>
    </xdr:to>
    <xdr:sp macro="" textlink="">
      <xdr:nvSpPr>
        <xdr:cNvPr id="829" name="楕円 828"/>
        <xdr:cNvSpPr/>
      </xdr:nvSpPr>
      <xdr:spPr>
        <a:xfrm>
          <a:off x="17551400" y="14439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68580</xdr:rowOff>
    </xdr:from>
    <xdr:to xmlns:xdr="http://schemas.openxmlformats.org/drawingml/2006/spreadsheetDrawing">
      <xdr:col>107</xdr:col>
      <xdr:colOff>50800</xdr:colOff>
      <xdr:row>86</xdr:row>
      <xdr:rowOff>69215</xdr:rowOff>
    </xdr:to>
    <xdr:cxnSp macro="">
      <xdr:nvCxnSpPr>
        <xdr:cNvPr id="830" name="直線コネクタ 829"/>
        <xdr:cNvCxnSpPr/>
      </xdr:nvCxnSpPr>
      <xdr:spPr>
        <a:xfrm flipV="1">
          <a:off x="17602200" y="1448943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20320</xdr:rowOff>
    </xdr:from>
    <xdr:to xmlns:xdr="http://schemas.openxmlformats.org/drawingml/2006/spreadsheetDrawing">
      <xdr:col>98</xdr:col>
      <xdr:colOff>38100</xdr:colOff>
      <xdr:row>86</xdr:row>
      <xdr:rowOff>119380</xdr:rowOff>
    </xdr:to>
    <xdr:sp macro="" textlink="">
      <xdr:nvSpPr>
        <xdr:cNvPr id="831" name="楕円 830"/>
        <xdr:cNvSpPr/>
      </xdr:nvSpPr>
      <xdr:spPr>
        <a:xfrm>
          <a:off x="16757650" y="144411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86</xdr:row>
      <xdr:rowOff>69215</xdr:rowOff>
    </xdr:from>
    <xdr:to xmlns:xdr="http://schemas.openxmlformats.org/drawingml/2006/spreadsheetDrawing">
      <xdr:col>102</xdr:col>
      <xdr:colOff>114300</xdr:colOff>
      <xdr:row>86</xdr:row>
      <xdr:rowOff>70485</xdr:rowOff>
    </xdr:to>
    <xdr:cxnSp macro="">
      <xdr:nvCxnSpPr>
        <xdr:cNvPr id="832" name="直線コネクタ 831"/>
        <xdr:cNvCxnSpPr/>
      </xdr:nvCxnSpPr>
      <xdr:spPr>
        <a:xfrm flipV="1">
          <a:off x="16802100" y="1449006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95250</xdr:rowOff>
    </xdr:from>
    <xdr:ext cx="469900" cy="253365"/>
    <xdr:sp macro="" textlink="">
      <xdr:nvSpPr>
        <xdr:cNvPr id="833" name="n_1aveValue【消防施設】&#10;一人当たり面積"/>
        <xdr:cNvSpPr txBox="1"/>
      </xdr:nvSpPr>
      <xdr:spPr>
        <a:xfrm>
          <a:off x="18980150" y="141808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97155</xdr:rowOff>
    </xdr:from>
    <xdr:ext cx="469900" cy="253365"/>
    <xdr:sp macro="" textlink="">
      <xdr:nvSpPr>
        <xdr:cNvPr id="834" name="n_2aveValue【消防施設】&#10;一人当たり面積"/>
        <xdr:cNvSpPr txBox="1"/>
      </xdr:nvSpPr>
      <xdr:spPr>
        <a:xfrm>
          <a:off x="18180050" y="141827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93980</xdr:rowOff>
    </xdr:from>
    <xdr:ext cx="469900" cy="253365"/>
    <xdr:sp macro="" textlink="">
      <xdr:nvSpPr>
        <xdr:cNvPr id="835" name="n_3aveValue【消防施設】&#10;一人当たり面積"/>
        <xdr:cNvSpPr txBox="1"/>
      </xdr:nvSpPr>
      <xdr:spPr>
        <a:xfrm>
          <a:off x="17386300" y="141795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101600</xdr:rowOff>
    </xdr:from>
    <xdr:ext cx="469900" cy="253365"/>
    <xdr:sp macro="" textlink="">
      <xdr:nvSpPr>
        <xdr:cNvPr id="836" name="n_4aveValue【消防施設】&#10;一人当たり面積"/>
        <xdr:cNvSpPr txBox="1"/>
      </xdr:nvSpPr>
      <xdr:spPr>
        <a:xfrm>
          <a:off x="16592550" y="141871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100330</xdr:rowOff>
    </xdr:from>
    <xdr:ext cx="469900" cy="253365"/>
    <xdr:sp macro="" textlink="">
      <xdr:nvSpPr>
        <xdr:cNvPr id="837" name="n_1mainValue【消防施設】&#10;一人当たり面積"/>
        <xdr:cNvSpPr txBox="1"/>
      </xdr:nvSpPr>
      <xdr:spPr>
        <a:xfrm>
          <a:off x="18980150" y="145211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109220</xdr:rowOff>
    </xdr:from>
    <xdr:ext cx="469900" cy="251460"/>
    <xdr:sp macro="" textlink="">
      <xdr:nvSpPr>
        <xdr:cNvPr id="838" name="n_2mainValue【消防施設】&#10;一人当たり面積"/>
        <xdr:cNvSpPr txBox="1"/>
      </xdr:nvSpPr>
      <xdr:spPr>
        <a:xfrm>
          <a:off x="18180050" y="145300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109855</xdr:rowOff>
    </xdr:from>
    <xdr:ext cx="469900" cy="251460"/>
    <xdr:sp macro="" textlink="">
      <xdr:nvSpPr>
        <xdr:cNvPr id="839" name="n_3mainValue【消防施設】&#10;一人当たり面積"/>
        <xdr:cNvSpPr txBox="1"/>
      </xdr:nvSpPr>
      <xdr:spPr>
        <a:xfrm>
          <a:off x="17386300" y="145307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111125</xdr:rowOff>
    </xdr:from>
    <xdr:ext cx="469900" cy="252730"/>
    <xdr:sp macro="" textlink="">
      <xdr:nvSpPr>
        <xdr:cNvPr id="840" name="n_4mainValue【消防施設】&#10;一人当たり面積"/>
        <xdr:cNvSpPr txBox="1"/>
      </xdr:nvSpPr>
      <xdr:spPr>
        <a:xfrm>
          <a:off x="16592550" y="145319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1" name="正方形/長方形 840"/>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2" name="正方形/長方形 841"/>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3" name="正方形/長方形 842"/>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4" name="正方形/長方形 843"/>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5" name="正方形/長方形 844"/>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6" name="正方形/長方形 845"/>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7" name="正方形/長方形 846"/>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8" name="正方形/長方形 847"/>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849" name="テキスト ボックス 848"/>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850" name="直線コネクタ 849"/>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851" name="テキスト ボックス 850"/>
        <xdr:cNvSpPr txBox="1"/>
      </xdr:nvSpPr>
      <xdr:spPr>
        <a:xfrm>
          <a:off x="1079754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171450</xdr:colOff>
      <xdr:row>109</xdr:row>
      <xdr:rowOff>35560</xdr:rowOff>
    </xdr:to>
    <xdr:cxnSp macro="">
      <xdr:nvCxnSpPr>
        <xdr:cNvPr id="852" name="直線コネクタ 851"/>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5455" cy="257175"/>
    <xdr:sp macro="" textlink="">
      <xdr:nvSpPr>
        <xdr:cNvPr id="853" name="テキスト ボックス 852"/>
        <xdr:cNvSpPr txBox="1"/>
      </xdr:nvSpPr>
      <xdr:spPr>
        <a:xfrm>
          <a:off x="1079754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171450</xdr:colOff>
      <xdr:row>107</xdr:row>
      <xdr:rowOff>52070</xdr:rowOff>
    </xdr:to>
    <xdr:cxnSp macro="">
      <xdr:nvCxnSpPr>
        <xdr:cNvPr id="854" name="直線コネクタ 853"/>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1320" cy="259080"/>
    <xdr:sp macro="" textlink="">
      <xdr:nvSpPr>
        <xdr:cNvPr id="855" name="テキスト ボックス 854"/>
        <xdr:cNvSpPr txBox="1"/>
      </xdr:nvSpPr>
      <xdr:spPr>
        <a:xfrm>
          <a:off x="10842625" y="179114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171450</xdr:colOff>
      <xdr:row>105</xdr:row>
      <xdr:rowOff>67945</xdr:rowOff>
    </xdr:to>
    <xdr:cxnSp macro="">
      <xdr:nvCxnSpPr>
        <xdr:cNvPr id="856" name="直線コネクタ 855"/>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1320" cy="257175"/>
    <xdr:sp macro="" textlink="">
      <xdr:nvSpPr>
        <xdr:cNvPr id="857" name="テキスト ボックス 856"/>
        <xdr:cNvSpPr txBox="1"/>
      </xdr:nvSpPr>
      <xdr:spPr>
        <a:xfrm>
          <a:off x="10842625" y="1758569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171450</xdr:colOff>
      <xdr:row>103</xdr:row>
      <xdr:rowOff>84455</xdr:rowOff>
    </xdr:to>
    <xdr:cxnSp macro="">
      <xdr:nvCxnSpPr>
        <xdr:cNvPr id="858" name="直線コネクタ 857"/>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1320" cy="258445"/>
    <xdr:sp macro="" textlink="">
      <xdr:nvSpPr>
        <xdr:cNvPr id="859" name="テキスト ボックス 858"/>
        <xdr:cNvSpPr txBox="1"/>
      </xdr:nvSpPr>
      <xdr:spPr>
        <a:xfrm>
          <a:off x="10842625" y="172586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171450</xdr:colOff>
      <xdr:row>101</xdr:row>
      <xdr:rowOff>100965</xdr:rowOff>
    </xdr:to>
    <xdr:cxnSp macro="">
      <xdr:nvCxnSpPr>
        <xdr:cNvPr id="860" name="直線コネクタ 859"/>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1320" cy="259080"/>
    <xdr:sp macro="" textlink="">
      <xdr:nvSpPr>
        <xdr:cNvPr id="861" name="テキスト ボックス 860"/>
        <xdr:cNvSpPr txBox="1"/>
      </xdr:nvSpPr>
      <xdr:spPr>
        <a:xfrm>
          <a:off x="10842625" y="169322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171450</xdr:colOff>
      <xdr:row>99</xdr:row>
      <xdr:rowOff>116840</xdr:rowOff>
    </xdr:to>
    <xdr:cxnSp macro="">
      <xdr:nvCxnSpPr>
        <xdr:cNvPr id="862" name="直線コネクタ 861"/>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7175"/>
    <xdr:sp macro="" textlink="">
      <xdr:nvSpPr>
        <xdr:cNvPr id="863" name="テキスト ボックス 862"/>
        <xdr:cNvSpPr txBox="1"/>
      </xdr:nvSpPr>
      <xdr:spPr>
        <a:xfrm>
          <a:off x="10906760" y="1660525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864" name="直線コネクタ 863"/>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5" name="【庁舎】&#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105410</xdr:rowOff>
    </xdr:from>
    <xdr:to xmlns:xdr="http://schemas.openxmlformats.org/drawingml/2006/spreadsheetDrawing">
      <xdr:col>85</xdr:col>
      <xdr:colOff>126365</xdr:colOff>
      <xdr:row>109</xdr:row>
      <xdr:rowOff>33655</xdr:rowOff>
    </xdr:to>
    <xdr:cxnSp macro="">
      <xdr:nvCxnSpPr>
        <xdr:cNvPr id="866" name="直線コネクタ 865"/>
        <xdr:cNvCxnSpPr/>
      </xdr:nvCxnSpPr>
      <xdr:spPr>
        <a:xfrm flipV="1">
          <a:off x="14699615" y="16907510"/>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37465</xdr:rowOff>
    </xdr:from>
    <xdr:ext cx="403225" cy="259080"/>
    <xdr:sp macro="" textlink="">
      <xdr:nvSpPr>
        <xdr:cNvPr id="867" name="【庁舎】&#10;有形固定資産減価償却率最小値テキスト"/>
        <xdr:cNvSpPr txBox="1"/>
      </xdr:nvSpPr>
      <xdr:spPr>
        <a:xfrm>
          <a:off x="14738350" y="183826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33655</xdr:rowOff>
    </xdr:from>
    <xdr:to xmlns:xdr="http://schemas.openxmlformats.org/drawingml/2006/spreadsheetDrawing">
      <xdr:col>86</xdr:col>
      <xdr:colOff>25400</xdr:colOff>
      <xdr:row>109</xdr:row>
      <xdr:rowOff>33655</xdr:rowOff>
    </xdr:to>
    <xdr:cxnSp macro="">
      <xdr:nvCxnSpPr>
        <xdr:cNvPr id="868" name="直線コネクタ 867"/>
        <xdr:cNvCxnSpPr/>
      </xdr:nvCxnSpPr>
      <xdr:spPr>
        <a:xfrm>
          <a:off x="14611350" y="183788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52070</xdr:rowOff>
    </xdr:from>
    <xdr:ext cx="338455" cy="257175"/>
    <xdr:sp macro="" textlink="">
      <xdr:nvSpPr>
        <xdr:cNvPr id="869" name="【庁舎】&#10;有形固定資産減価償却率最大値テキスト"/>
        <xdr:cNvSpPr txBox="1"/>
      </xdr:nvSpPr>
      <xdr:spPr>
        <a:xfrm>
          <a:off x="14738350" y="16682720"/>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105410</xdr:rowOff>
    </xdr:from>
    <xdr:to xmlns:xdr="http://schemas.openxmlformats.org/drawingml/2006/spreadsheetDrawing">
      <xdr:col>86</xdr:col>
      <xdr:colOff>25400</xdr:colOff>
      <xdr:row>100</xdr:row>
      <xdr:rowOff>105410</xdr:rowOff>
    </xdr:to>
    <xdr:cxnSp macro="">
      <xdr:nvCxnSpPr>
        <xdr:cNvPr id="870" name="直線コネクタ 869"/>
        <xdr:cNvCxnSpPr/>
      </xdr:nvCxnSpPr>
      <xdr:spPr>
        <a:xfrm>
          <a:off x="14611350" y="16907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116840</xdr:rowOff>
    </xdr:from>
    <xdr:ext cx="403225" cy="259080"/>
    <xdr:sp macro="" textlink="">
      <xdr:nvSpPr>
        <xdr:cNvPr id="871" name="【庁舎】&#10;有形固定資産減価償却率平均値テキスト"/>
        <xdr:cNvSpPr txBox="1"/>
      </xdr:nvSpPr>
      <xdr:spPr>
        <a:xfrm>
          <a:off x="14738350" y="17433290"/>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93980</xdr:rowOff>
    </xdr:from>
    <xdr:to xmlns:xdr="http://schemas.openxmlformats.org/drawingml/2006/spreadsheetDrawing">
      <xdr:col>85</xdr:col>
      <xdr:colOff>171450</xdr:colOff>
      <xdr:row>105</xdr:row>
      <xdr:rowOff>24130</xdr:rowOff>
    </xdr:to>
    <xdr:sp macro="" textlink="">
      <xdr:nvSpPr>
        <xdr:cNvPr id="872" name="フローチャート: 判断 871"/>
        <xdr:cNvSpPr/>
      </xdr:nvSpPr>
      <xdr:spPr>
        <a:xfrm>
          <a:off x="14649450" y="175818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74930</xdr:rowOff>
    </xdr:from>
    <xdr:to xmlns:xdr="http://schemas.openxmlformats.org/drawingml/2006/spreadsheetDrawing">
      <xdr:col>81</xdr:col>
      <xdr:colOff>101600</xdr:colOff>
      <xdr:row>105</xdr:row>
      <xdr:rowOff>4445</xdr:rowOff>
    </xdr:to>
    <xdr:sp macro="" textlink="">
      <xdr:nvSpPr>
        <xdr:cNvPr id="873" name="フローチャート: 判断 872"/>
        <xdr:cNvSpPr/>
      </xdr:nvSpPr>
      <xdr:spPr>
        <a:xfrm>
          <a:off x="13887450" y="175628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76200</xdr:rowOff>
    </xdr:from>
    <xdr:to xmlns:xdr="http://schemas.openxmlformats.org/drawingml/2006/spreadsheetDrawing">
      <xdr:col>76</xdr:col>
      <xdr:colOff>165100</xdr:colOff>
      <xdr:row>105</xdr:row>
      <xdr:rowOff>6350</xdr:rowOff>
    </xdr:to>
    <xdr:sp macro="" textlink="">
      <xdr:nvSpPr>
        <xdr:cNvPr id="874" name="フローチャート: 判断 873"/>
        <xdr:cNvSpPr/>
      </xdr:nvSpPr>
      <xdr:spPr>
        <a:xfrm>
          <a:off x="13093700" y="1756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59690</xdr:rowOff>
    </xdr:from>
    <xdr:to xmlns:xdr="http://schemas.openxmlformats.org/drawingml/2006/spreadsheetDrawing">
      <xdr:col>72</xdr:col>
      <xdr:colOff>38100</xdr:colOff>
      <xdr:row>104</xdr:row>
      <xdr:rowOff>161290</xdr:rowOff>
    </xdr:to>
    <xdr:sp macro="" textlink="">
      <xdr:nvSpPr>
        <xdr:cNvPr id="875" name="フローチャート: 判断 874"/>
        <xdr:cNvSpPr/>
      </xdr:nvSpPr>
      <xdr:spPr>
        <a:xfrm>
          <a:off x="12299950" y="175475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63500</xdr:rowOff>
    </xdr:from>
    <xdr:to xmlns:xdr="http://schemas.openxmlformats.org/drawingml/2006/spreadsheetDrawing">
      <xdr:col>67</xdr:col>
      <xdr:colOff>101600</xdr:colOff>
      <xdr:row>104</xdr:row>
      <xdr:rowOff>164465</xdr:rowOff>
    </xdr:to>
    <xdr:sp macro="" textlink="">
      <xdr:nvSpPr>
        <xdr:cNvPr id="876" name="フローチャート: 判断 875"/>
        <xdr:cNvSpPr/>
      </xdr:nvSpPr>
      <xdr:spPr>
        <a:xfrm>
          <a:off x="11487150" y="175514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7" name="テキスト ボックス 876"/>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095" cy="259080"/>
    <xdr:sp macro="" textlink="">
      <xdr:nvSpPr>
        <xdr:cNvPr id="878" name="テキスト ボックス 877"/>
        <xdr:cNvSpPr txBox="1"/>
      </xdr:nvSpPr>
      <xdr:spPr>
        <a:xfrm>
          <a:off x="13766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9" name="テキスト ボックス 878"/>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880" name="テキスト ボックス 879"/>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095" cy="259080"/>
    <xdr:sp macro="" textlink="">
      <xdr:nvSpPr>
        <xdr:cNvPr id="881" name="テキスト ボックス 880"/>
        <xdr:cNvSpPr txBox="1"/>
      </xdr:nvSpPr>
      <xdr:spPr>
        <a:xfrm>
          <a:off x="11366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128270</xdr:rowOff>
    </xdr:from>
    <xdr:to xmlns:xdr="http://schemas.openxmlformats.org/drawingml/2006/spreadsheetDrawing">
      <xdr:col>85</xdr:col>
      <xdr:colOff>171450</xdr:colOff>
      <xdr:row>107</xdr:row>
      <xdr:rowOff>58420</xdr:rowOff>
    </xdr:to>
    <xdr:sp macro="" textlink="">
      <xdr:nvSpPr>
        <xdr:cNvPr id="882" name="楕円 881"/>
        <xdr:cNvSpPr/>
      </xdr:nvSpPr>
      <xdr:spPr>
        <a:xfrm>
          <a:off x="14649450" y="179590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106680</xdr:rowOff>
    </xdr:from>
    <xdr:ext cx="403225" cy="259080"/>
    <xdr:sp macro="" textlink="">
      <xdr:nvSpPr>
        <xdr:cNvPr id="883" name="【庁舎】&#10;有形固定資産減価償却率該当値テキスト"/>
        <xdr:cNvSpPr txBox="1"/>
      </xdr:nvSpPr>
      <xdr:spPr>
        <a:xfrm>
          <a:off x="14738350" y="179374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50165</xdr:rowOff>
    </xdr:from>
    <xdr:to xmlns:xdr="http://schemas.openxmlformats.org/drawingml/2006/spreadsheetDrawing">
      <xdr:col>81</xdr:col>
      <xdr:colOff>101600</xdr:colOff>
      <xdr:row>106</xdr:row>
      <xdr:rowOff>151765</xdr:rowOff>
    </xdr:to>
    <xdr:sp macro="" textlink="">
      <xdr:nvSpPr>
        <xdr:cNvPr id="884" name="楕円 883"/>
        <xdr:cNvSpPr/>
      </xdr:nvSpPr>
      <xdr:spPr>
        <a:xfrm>
          <a:off x="13887450" y="1788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100965</xdr:rowOff>
    </xdr:from>
    <xdr:to xmlns:xdr="http://schemas.openxmlformats.org/drawingml/2006/spreadsheetDrawing">
      <xdr:col>85</xdr:col>
      <xdr:colOff>127000</xdr:colOff>
      <xdr:row>107</xdr:row>
      <xdr:rowOff>7620</xdr:rowOff>
    </xdr:to>
    <xdr:cxnSp macro="">
      <xdr:nvCxnSpPr>
        <xdr:cNvPr id="885" name="直線コネクタ 884"/>
        <xdr:cNvCxnSpPr/>
      </xdr:nvCxnSpPr>
      <xdr:spPr>
        <a:xfrm>
          <a:off x="13938250" y="17931765"/>
          <a:ext cx="762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20320</xdr:rowOff>
    </xdr:from>
    <xdr:to xmlns:xdr="http://schemas.openxmlformats.org/drawingml/2006/spreadsheetDrawing">
      <xdr:col>76</xdr:col>
      <xdr:colOff>165100</xdr:colOff>
      <xdr:row>106</xdr:row>
      <xdr:rowOff>121920</xdr:rowOff>
    </xdr:to>
    <xdr:sp macro="" textlink="">
      <xdr:nvSpPr>
        <xdr:cNvPr id="886" name="楕円 885"/>
        <xdr:cNvSpPr/>
      </xdr:nvSpPr>
      <xdr:spPr>
        <a:xfrm>
          <a:off x="13093700" y="1785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71120</xdr:rowOff>
    </xdr:from>
    <xdr:to xmlns:xdr="http://schemas.openxmlformats.org/drawingml/2006/spreadsheetDrawing">
      <xdr:col>81</xdr:col>
      <xdr:colOff>50800</xdr:colOff>
      <xdr:row>106</xdr:row>
      <xdr:rowOff>100965</xdr:rowOff>
    </xdr:to>
    <xdr:cxnSp macro="">
      <xdr:nvCxnSpPr>
        <xdr:cNvPr id="887" name="直線コネクタ 886"/>
        <xdr:cNvCxnSpPr/>
      </xdr:nvCxnSpPr>
      <xdr:spPr>
        <a:xfrm>
          <a:off x="13144500" y="17901920"/>
          <a:ext cx="7937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74930</xdr:rowOff>
    </xdr:from>
    <xdr:to xmlns:xdr="http://schemas.openxmlformats.org/drawingml/2006/spreadsheetDrawing">
      <xdr:col>72</xdr:col>
      <xdr:colOff>38100</xdr:colOff>
      <xdr:row>107</xdr:row>
      <xdr:rowOff>4445</xdr:rowOff>
    </xdr:to>
    <xdr:sp macro="" textlink="">
      <xdr:nvSpPr>
        <xdr:cNvPr id="888" name="楕円 887"/>
        <xdr:cNvSpPr/>
      </xdr:nvSpPr>
      <xdr:spPr>
        <a:xfrm>
          <a:off x="12299950" y="1790573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106</xdr:row>
      <xdr:rowOff>71120</xdr:rowOff>
    </xdr:from>
    <xdr:to xmlns:xdr="http://schemas.openxmlformats.org/drawingml/2006/spreadsheetDrawing">
      <xdr:col>76</xdr:col>
      <xdr:colOff>114300</xdr:colOff>
      <xdr:row>106</xdr:row>
      <xdr:rowOff>125095</xdr:rowOff>
    </xdr:to>
    <xdr:cxnSp macro="">
      <xdr:nvCxnSpPr>
        <xdr:cNvPr id="889" name="直線コネクタ 888"/>
        <xdr:cNvCxnSpPr/>
      </xdr:nvCxnSpPr>
      <xdr:spPr>
        <a:xfrm flipV="1">
          <a:off x="12344400" y="17901920"/>
          <a:ext cx="8001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57785</xdr:rowOff>
    </xdr:from>
    <xdr:to xmlns:xdr="http://schemas.openxmlformats.org/drawingml/2006/spreadsheetDrawing">
      <xdr:col>67</xdr:col>
      <xdr:colOff>101600</xdr:colOff>
      <xdr:row>106</xdr:row>
      <xdr:rowOff>159385</xdr:rowOff>
    </xdr:to>
    <xdr:sp macro="" textlink="">
      <xdr:nvSpPr>
        <xdr:cNvPr id="890" name="楕円 889"/>
        <xdr:cNvSpPr/>
      </xdr:nvSpPr>
      <xdr:spPr>
        <a:xfrm>
          <a:off x="11487150" y="1788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109220</xdr:rowOff>
    </xdr:from>
    <xdr:to xmlns:xdr="http://schemas.openxmlformats.org/drawingml/2006/spreadsheetDrawing">
      <xdr:col>71</xdr:col>
      <xdr:colOff>171450</xdr:colOff>
      <xdr:row>106</xdr:row>
      <xdr:rowOff>125095</xdr:rowOff>
    </xdr:to>
    <xdr:cxnSp macro="">
      <xdr:nvCxnSpPr>
        <xdr:cNvPr id="891" name="直線コネクタ 890"/>
        <xdr:cNvCxnSpPr/>
      </xdr:nvCxnSpPr>
      <xdr:spPr>
        <a:xfrm>
          <a:off x="11537950" y="17940020"/>
          <a:ext cx="8064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20955</xdr:rowOff>
    </xdr:from>
    <xdr:ext cx="403225" cy="257175"/>
    <xdr:sp macro="" textlink="">
      <xdr:nvSpPr>
        <xdr:cNvPr id="892" name="n_1aveValue【庁舎】&#10;有形固定資産減価償却率"/>
        <xdr:cNvSpPr txBox="1"/>
      </xdr:nvSpPr>
      <xdr:spPr>
        <a:xfrm>
          <a:off x="13742035" y="173374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22860</xdr:rowOff>
    </xdr:from>
    <xdr:ext cx="403225" cy="259080"/>
    <xdr:sp macro="" textlink="">
      <xdr:nvSpPr>
        <xdr:cNvPr id="893" name="n_2aveValue【庁舎】&#10;有形固定資産減価償却率"/>
        <xdr:cNvSpPr txBox="1"/>
      </xdr:nvSpPr>
      <xdr:spPr>
        <a:xfrm>
          <a:off x="12960985" y="173393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6350</xdr:rowOff>
    </xdr:from>
    <xdr:ext cx="405130" cy="257175"/>
    <xdr:sp macro="" textlink="">
      <xdr:nvSpPr>
        <xdr:cNvPr id="894" name="n_3aveValue【庁舎】&#10;有形固定資産減価償却率"/>
        <xdr:cNvSpPr txBox="1"/>
      </xdr:nvSpPr>
      <xdr:spPr>
        <a:xfrm>
          <a:off x="12167235" y="173228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9525</xdr:rowOff>
    </xdr:from>
    <xdr:ext cx="403225" cy="257175"/>
    <xdr:sp macro="" textlink="">
      <xdr:nvSpPr>
        <xdr:cNvPr id="895" name="n_4aveValue【庁舎】&#10;有形固定資産減価償却率"/>
        <xdr:cNvSpPr txBox="1"/>
      </xdr:nvSpPr>
      <xdr:spPr>
        <a:xfrm>
          <a:off x="11354435" y="173259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143510</xdr:rowOff>
    </xdr:from>
    <xdr:ext cx="403225" cy="257175"/>
    <xdr:sp macro="" textlink="">
      <xdr:nvSpPr>
        <xdr:cNvPr id="896" name="n_1mainValue【庁舎】&#10;有形固定資産減価償却率"/>
        <xdr:cNvSpPr txBox="1"/>
      </xdr:nvSpPr>
      <xdr:spPr>
        <a:xfrm>
          <a:off x="13742035" y="179743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113030</xdr:rowOff>
    </xdr:from>
    <xdr:ext cx="403225" cy="259080"/>
    <xdr:sp macro="" textlink="">
      <xdr:nvSpPr>
        <xdr:cNvPr id="897" name="n_2mainValue【庁舎】&#10;有形固定資産減価償却率"/>
        <xdr:cNvSpPr txBox="1"/>
      </xdr:nvSpPr>
      <xdr:spPr>
        <a:xfrm>
          <a:off x="12960985" y="179438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167005</xdr:rowOff>
    </xdr:from>
    <xdr:ext cx="405130" cy="257175"/>
    <xdr:sp macro="" textlink="">
      <xdr:nvSpPr>
        <xdr:cNvPr id="898" name="n_3mainValue【庁舎】&#10;有形固定資産減価償却率"/>
        <xdr:cNvSpPr txBox="1"/>
      </xdr:nvSpPr>
      <xdr:spPr>
        <a:xfrm>
          <a:off x="12167235" y="179978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150495</xdr:rowOff>
    </xdr:from>
    <xdr:ext cx="403225" cy="259080"/>
    <xdr:sp macro="" textlink="">
      <xdr:nvSpPr>
        <xdr:cNvPr id="899" name="n_4mainValue【庁舎】&#10;有形固定資産減価償却率"/>
        <xdr:cNvSpPr txBox="1"/>
      </xdr:nvSpPr>
      <xdr:spPr>
        <a:xfrm>
          <a:off x="11354435" y="179812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900" name="正方形/長方形 899"/>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1" name="正方形/長方形 900"/>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2" name="正方形/長方形 901"/>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3" name="正方形/長方形 902"/>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4" name="正方形/長方形 903"/>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5" name="正方形/長方形 904"/>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6" name="正方形/長方形 905"/>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7" name="正方形/長方形 906"/>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908" name="テキスト ボックス 907"/>
        <xdr:cNvSpPr txBox="1"/>
      </xdr:nvSpPr>
      <xdr:spPr>
        <a:xfrm>
          <a:off x="1644015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9" name="直線コネクタ 908"/>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910" name="直線コネクタ 909"/>
        <xdr:cNvCxnSpPr/>
      </xdr:nvCxnSpPr>
      <xdr:spPr>
        <a:xfrm>
          <a:off x="164592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5455" cy="259080"/>
    <xdr:sp macro="" textlink="">
      <xdr:nvSpPr>
        <xdr:cNvPr id="911" name="テキスト ボックス 910"/>
        <xdr:cNvSpPr txBox="1"/>
      </xdr:nvSpPr>
      <xdr:spPr>
        <a:xfrm>
          <a:off x="1604899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912" name="直線コネクタ 911"/>
        <xdr:cNvCxnSpPr/>
      </xdr:nvCxnSpPr>
      <xdr:spPr>
        <a:xfrm>
          <a:off x="164592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5455" cy="257175"/>
    <xdr:sp macro="" textlink="">
      <xdr:nvSpPr>
        <xdr:cNvPr id="913" name="テキスト ボックス 912"/>
        <xdr:cNvSpPr txBox="1"/>
      </xdr:nvSpPr>
      <xdr:spPr>
        <a:xfrm>
          <a:off x="16048990" y="17802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914" name="直線コネクタ 913"/>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5455" cy="259080"/>
    <xdr:sp macro="" textlink="">
      <xdr:nvSpPr>
        <xdr:cNvPr id="915" name="テキスト ボックス 914"/>
        <xdr:cNvSpPr txBox="1"/>
      </xdr:nvSpPr>
      <xdr:spPr>
        <a:xfrm>
          <a:off x="16048990" y="1742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916" name="直線コネクタ 915"/>
        <xdr:cNvCxnSpPr/>
      </xdr:nvCxnSpPr>
      <xdr:spPr>
        <a:xfrm>
          <a:off x="164592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5455" cy="259080"/>
    <xdr:sp macro="" textlink="">
      <xdr:nvSpPr>
        <xdr:cNvPr id="917" name="テキスト ボックス 916"/>
        <xdr:cNvSpPr txBox="1"/>
      </xdr:nvSpPr>
      <xdr:spPr>
        <a:xfrm>
          <a:off x="16048990" y="17040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918" name="直線コネクタ 917"/>
        <xdr:cNvCxnSpPr/>
      </xdr:nvCxnSpPr>
      <xdr:spPr>
        <a:xfrm>
          <a:off x="164592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5455" cy="257175"/>
    <xdr:sp macro="" textlink="">
      <xdr:nvSpPr>
        <xdr:cNvPr id="919" name="テキスト ボックス 918"/>
        <xdr:cNvSpPr txBox="1"/>
      </xdr:nvSpPr>
      <xdr:spPr>
        <a:xfrm>
          <a:off x="16048990" y="16659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0" name="直線コネクタ 919"/>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921" name="テキスト ボックス 920"/>
        <xdr:cNvSpPr txBox="1"/>
      </xdr:nvSpPr>
      <xdr:spPr>
        <a:xfrm>
          <a:off x="1604899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2" name="【庁舎】&#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166370</xdr:rowOff>
    </xdr:from>
    <xdr:to xmlns:xdr="http://schemas.openxmlformats.org/drawingml/2006/spreadsheetDrawing">
      <xdr:col>116</xdr:col>
      <xdr:colOff>62865</xdr:colOff>
      <xdr:row>108</xdr:row>
      <xdr:rowOff>106680</xdr:rowOff>
    </xdr:to>
    <xdr:cxnSp macro="">
      <xdr:nvCxnSpPr>
        <xdr:cNvPr id="923" name="直線コネクタ 922"/>
        <xdr:cNvCxnSpPr/>
      </xdr:nvCxnSpPr>
      <xdr:spPr>
        <a:xfrm flipV="1">
          <a:off x="19951065" y="16968470"/>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110490</xdr:rowOff>
    </xdr:from>
    <xdr:ext cx="467995" cy="257175"/>
    <xdr:sp macro="" textlink="">
      <xdr:nvSpPr>
        <xdr:cNvPr id="924" name="【庁舎】&#10;一人当たり面積最小値テキスト"/>
        <xdr:cNvSpPr txBox="1"/>
      </xdr:nvSpPr>
      <xdr:spPr>
        <a:xfrm>
          <a:off x="19989800" y="182841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106680</xdr:rowOff>
    </xdr:from>
    <xdr:to xmlns:xdr="http://schemas.openxmlformats.org/drawingml/2006/spreadsheetDrawing">
      <xdr:col>116</xdr:col>
      <xdr:colOff>152400</xdr:colOff>
      <xdr:row>108</xdr:row>
      <xdr:rowOff>106680</xdr:rowOff>
    </xdr:to>
    <xdr:cxnSp macro="">
      <xdr:nvCxnSpPr>
        <xdr:cNvPr id="925" name="直線コネクタ 924"/>
        <xdr:cNvCxnSpPr/>
      </xdr:nvCxnSpPr>
      <xdr:spPr>
        <a:xfrm>
          <a:off x="19881850" y="18280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112395</xdr:rowOff>
    </xdr:from>
    <xdr:ext cx="467995" cy="257175"/>
    <xdr:sp macro="" textlink="">
      <xdr:nvSpPr>
        <xdr:cNvPr id="926" name="【庁舎】&#10;一人当たり面積最大値テキスト"/>
        <xdr:cNvSpPr txBox="1"/>
      </xdr:nvSpPr>
      <xdr:spPr>
        <a:xfrm>
          <a:off x="19989800" y="1674304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166370</xdr:rowOff>
    </xdr:from>
    <xdr:to xmlns:xdr="http://schemas.openxmlformats.org/drawingml/2006/spreadsheetDrawing">
      <xdr:col>116</xdr:col>
      <xdr:colOff>152400</xdr:colOff>
      <xdr:row>100</xdr:row>
      <xdr:rowOff>166370</xdr:rowOff>
    </xdr:to>
    <xdr:cxnSp macro="">
      <xdr:nvCxnSpPr>
        <xdr:cNvPr id="927" name="直線コネクタ 926"/>
        <xdr:cNvCxnSpPr/>
      </xdr:nvCxnSpPr>
      <xdr:spPr>
        <a:xfrm>
          <a:off x="19881850" y="169684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65405</xdr:rowOff>
    </xdr:from>
    <xdr:ext cx="467995" cy="257175"/>
    <xdr:sp macro="" textlink="">
      <xdr:nvSpPr>
        <xdr:cNvPr id="928" name="【庁舎】&#10;一人当たり面積平均値テキスト"/>
        <xdr:cNvSpPr txBox="1"/>
      </xdr:nvSpPr>
      <xdr:spPr>
        <a:xfrm>
          <a:off x="19989800" y="17553305"/>
          <a:ext cx="4679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42545</xdr:rowOff>
    </xdr:from>
    <xdr:to xmlns:xdr="http://schemas.openxmlformats.org/drawingml/2006/spreadsheetDrawing">
      <xdr:col>116</xdr:col>
      <xdr:colOff>114300</xdr:colOff>
      <xdr:row>105</xdr:row>
      <xdr:rowOff>144145</xdr:rowOff>
    </xdr:to>
    <xdr:sp macro="" textlink="">
      <xdr:nvSpPr>
        <xdr:cNvPr id="929" name="フローチャート: 判断 928"/>
        <xdr:cNvSpPr/>
      </xdr:nvSpPr>
      <xdr:spPr>
        <a:xfrm>
          <a:off x="19900900" y="1770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50165</xdr:rowOff>
    </xdr:from>
    <xdr:to xmlns:xdr="http://schemas.openxmlformats.org/drawingml/2006/spreadsheetDrawing">
      <xdr:col>112</xdr:col>
      <xdr:colOff>38100</xdr:colOff>
      <xdr:row>105</xdr:row>
      <xdr:rowOff>151765</xdr:rowOff>
    </xdr:to>
    <xdr:sp macro="" textlink="">
      <xdr:nvSpPr>
        <xdr:cNvPr id="930" name="フローチャート: 判断 929"/>
        <xdr:cNvSpPr/>
      </xdr:nvSpPr>
      <xdr:spPr>
        <a:xfrm>
          <a:off x="19157950" y="177095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46355</xdr:rowOff>
    </xdr:from>
    <xdr:to xmlns:xdr="http://schemas.openxmlformats.org/drawingml/2006/spreadsheetDrawing">
      <xdr:col>107</xdr:col>
      <xdr:colOff>101600</xdr:colOff>
      <xdr:row>105</xdr:row>
      <xdr:rowOff>147955</xdr:rowOff>
    </xdr:to>
    <xdr:sp macro="" textlink="">
      <xdr:nvSpPr>
        <xdr:cNvPr id="931" name="フローチャート: 判断 930"/>
        <xdr:cNvSpPr/>
      </xdr:nvSpPr>
      <xdr:spPr>
        <a:xfrm>
          <a:off x="1834515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44450</xdr:rowOff>
    </xdr:from>
    <xdr:to xmlns:xdr="http://schemas.openxmlformats.org/drawingml/2006/spreadsheetDrawing">
      <xdr:col>102</xdr:col>
      <xdr:colOff>165100</xdr:colOff>
      <xdr:row>105</xdr:row>
      <xdr:rowOff>146050</xdr:rowOff>
    </xdr:to>
    <xdr:sp macro="" textlink="">
      <xdr:nvSpPr>
        <xdr:cNvPr id="932" name="フローチャート: 判断 931"/>
        <xdr:cNvSpPr/>
      </xdr:nvSpPr>
      <xdr:spPr>
        <a:xfrm>
          <a:off x="175514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44450</xdr:rowOff>
    </xdr:from>
    <xdr:to xmlns:xdr="http://schemas.openxmlformats.org/drawingml/2006/spreadsheetDrawing">
      <xdr:col>98</xdr:col>
      <xdr:colOff>38100</xdr:colOff>
      <xdr:row>105</xdr:row>
      <xdr:rowOff>146050</xdr:rowOff>
    </xdr:to>
    <xdr:sp macro="" textlink="">
      <xdr:nvSpPr>
        <xdr:cNvPr id="933" name="フローチャート: 判断 932"/>
        <xdr:cNvSpPr/>
      </xdr:nvSpPr>
      <xdr:spPr>
        <a:xfrm>
          <a:off x="16757650" y="1770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4" name="テキスト ボックス 933"/>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935" name="テキスト ボックス 934"/>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095" cy="259080"/>
    <xdr:sp macro="" textlink="">
      <xdr:nvSpPr>
        <xdr:cNvPr id="936" name="テキスト ボックス 935"/>
        <xdr:cNvSpPr txBox="1"/>
      </xdr:nvSpPr>
      <xdr:spPr>
        <a:xfrm>
          <a:off x="18224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7" name="テキスト ボックス 936"/>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938" name="テキスト ボックス 937"/>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118745</xdr:rowOff>
    </xdr:from>
    <xdr:to xmlns:xdr="http://schemas.openxmlformats.org/drawingml/2006/spreadsheetDrawing">
      <xdr:col>116</xdr:col>
      <xdr:colOff>114300</xdr:colOff>
      <xdr:row>107</xdr:row>
      <xdr:rowOff>48895</xdr:rowOff>
    </xdr:to>
    <xdr:sp macro="" textlink="">
      <xdr:nvSpPr>
        <xdr:cNvPr id="939" name="楕円 938"/>
        <xdr:cNvSpPr/>
      </xdr:nvSpPr>
      <xdr:spPr>
        <a:xfrm>
          <a:off x="199009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97790</xdr:rowOff>
    </xdr:from>
    <xdr:ext cx="467995" cy="257175"/>
    <xdr:sp macro="" textlink="">
      <xdr:nvSpPr>
        <xdr:cNvPr id="940" name="【庁舎】&#10;一人当たり面積該当値テキスト"/>
        <xdr:cNvSpPr txBox="1"/>
      </xdr:nvSpPr>
      <xdr:spPr>
        <a:xfrm>
          <a:off x="19989800" y="179285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122555</xdr:rowOff>
    </xdr:from>
    <xdr:to xmlns:xdr="http://schemas.openxmlformats.org/drawingml/2006/spreadsheetDrawing">
      <xdr:col>112</xdr:col>
      <xdr:colOff>38100</xdr:colOff>
      <xdr:row>107</xdr:row>
      <xdr:rowOff>52705</xdr:rowOff>
    </xdr:to>
    <xdr:sp macro="" textlink="">
      <xdr:nvSpPr>
        <xdr:cNvPr id="941" name="楕円 940"/>
        <xdr:cNvSpPr/>
      </xdr:nvSpPr>
      <xdr:spPr>
        <a:xfrm>
          <a:off x="19157950" y="179533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106</xdr:row>
      <xdr:rowOff>169545</xdr:rowOff>
    </xdr:from>
    <xdr:to xmlns:xdr="http://schemas.openxmlformats.org/drawingml/2006/spreadsheetDrawing">
      <xdr:col>116</xdr:col>
      <xdr:colOff>63500</xdr:colOff>
      <xdr:row>107</xdr:row>
      <xdr:rowOff>1905</xdr:rowOff>
    </xdr:to>
    <xdr:cxnSp macro="">
      <xdr:nvCxnSpPr>
        <xdr:cNvPr id="942" name="直線コネクタ 941"/>
        <xdr:cNvCxnSpPr/>
      </xdr:nvCxnSpPr>
      <xdr:spPr>
        <a:xfrm flipV="1">
          <a:off x="19202400" y="18000345"/>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128270</xdr:rowOff>
    </xdr:from>
    <xdr:to xmlns:xdr="http://schemas.openxmlformats.org/drawingml/2006/spreadsheetDrawing">
      <xdr:col>107</xdr:col>
      <xdr:colOff>101600</xdr:colOff>
      <xdr:row>107</xdr:row>
      <xdr:rowOff>58420</xdr:rowOff>
    </xdr:to>
    <xdr:sp macro="" textlink="">
      <xdr:nvSpPr>
        <xdr:cNvPr id="943" name="楕円 942"/>
        <xdr:cNvSpPr/>
      </xdr:nvSpPr>
      <xdr:spPr>
        <a:xfrm>
          <a:off x="1834515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1905</xdr:rowOff>
    </xdr:from>
    <xdr:to xmlns:xdr="http://schemas.openxmlformats.org/drawingml/2006/spreadsheetDrawing">
      <xdr:col>111</xdr:col>
      <xdr:colOff>171450</xdr:colOff>
      <xdr:row>107</xdr:row>
      <xdr:rowOff>7620</xdr:rowOff>
    </xdr:to>
    <xdr:cxnSp macro="">
      <xdr:nvCxnSpPr>
        <xdr:cNvPr id="944" name="直線コネクタ 943"/>
        <xdr:cNvCxnSpPr/>
      </xdr:nvCxnSpPr>
      <xdr:spPr>
        <a:xfrm flipV="1">
          <a:off x="18395950" y="18004155"/>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82550</xdr:rowOff>
    </xdr:from>
    <xdr:to xmlns:xdr="http://schemas.openxmlformats.org/drawingml/2006/spreadsheetDrawing">
      <xdr:col>102</xdr:col>
      <xdr:colOff>165100</xdr:colOff>
      <xdr:row>107</xdr:row>
      <xdr:rowOff>12700</xdr:rowOff>
    </xdr:to>
    <xdr:sp macro="" textlink="">
      <xdr:nvSpPr>
        <xdr:cNvPr id="945" name="楕円 944"/>
        <xdr:cNvSpPr/>
      </xdr:nvSpPr>
      <xdr:spPr>
        <a:xfrm>
          <a:off x="175514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133350</xdr:rowOff>
    </xdr:from>
    <xdr:to xmlns:xdr="http://schemas.openxmlformats.org/drawingml/2006/spreadsheetDrawing">
      <xdr:col>107</xdr:col>
      <xdr:colOff>50800</xdr:colOff>
      <xdr:row>107</xdr:row>
      <xdr:rowOff>7620</xdr:rowOff>
    </xdr:to>
    <xdr:cxnSp macro="">
      <xdr:nvCxnSpPr>
        <xdr:cNvPr id="946" name="直線コネクタ 945"/>
        <xdr:cNvCxnSpPr/>
      </xdr:nvCxnSpPr>
      <xdr:spPr>
        <a:xfrm>
          <a:off x="17602200" y="17964150"/>
          <a:ext cx="7937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90170</xdr:rowOff>
    </xdr:from>
    <xdr:to xmlns:xdr="http://schemas.openxmlformats.org/drawingml/2006/spreadsheetDrawing">
      <xdr:col>98</xdr:col>
      <xdr:colOff>38100</xdr:colOff>
      <xdr:row>107</xdr:row>
      <xdr:rowOff>20320</xdr:rowOff>
    </xdr:to>
    <xdr:sp macro="" textlink="">
      <xdr:nvSpPr>
        <xdr:cNvPr id="947" name="楕円 946"/>
        <xdr:cNvSpPr/>
      </xdr:nvSpPr>
      <xdr:spPr>
        <a:xfrm>
          <a:off x="16757650" y="17920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106</xdr:row>
      <xdr:rowOff>133350</xdr:rowOff>
    </xdr:from>
    <xdr:to xmlns:xdr="http://schemas.openxmlformats.org/drawingml/2006/spreadsheetDrawing">
      <xdr:col>102</xdr:col>
      <xdr:colOff>114300</xdr:colOff>
      <xdr:row>106</xdr:row>
      <xdr:rowOff>140970</xdr:rowOff>
    </xdr:to>
    <xdr:cxnSp macro="">
      <xdr:nvCxnSpPr>
        <xdr:cNvPr id="948" name="直線コネクタ 947"/>
        <xdr:cNvCxnSpPr/>
      </xdr:nvCxnSpPr>
      <xdr:spPr>
        <a:xfrm flipV="1">
          <a:off x="16802100" y="1796415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103</xdr:row>
      <xdr:rowOff>168275</xdr:rowOff>
    </xdr:from>
    <xdr:ext cx="469900" cy="257175"/>
    <xdr:sp macro="" textlink="">
      <xdr:nvSpPr>
        <xdr:cNvPr id="949" name="n_1aveValue【庁舎】&#10;一人当たり面積"/>
        <xdr:cNvSpPr txBox="1"/>
      </xdr:nvSpPr>
      <xdr:spPr>
        <a:xfrm>
          <a:off x="18980150" y="1748472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164465</xdr:rowOff>
    </xdr:from>
    <xdr:ext cx="469900" cy="259080"/>
    <xdr:sp macro="" textlink="">
      <xdr:nvSpPr>
        <xdr:cNvPr id="950" name="n_2aveValue【庁舎】&#10;一人当たり面積"/>
        <xdr:cNvSpPr txBox="1"/>
      </xdr:nvSpPr>
      <xdr:spPr>
        <a:xfrm>
          <a:off x="18180050" y="17480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162560</xdr:rowOff>
    </xdr:from>
    <xdr:ext cx="469900" cy="259080"/>
    <xdr:sp macro="" textlink="">
      <xdr:nvSpPr>
        <xdr:cNvPr id="951" name="n_3aveValue【庁舎】&#10;一人当たり面積"/>
        <xdr:cNvSpPr txBox="1"/>
      </xdr:nvSpPr>
      <xdr:spPr>
        <a:xfrm>
          <a:off x="17386300" y="17479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162560</xdr:rowOff>
    </xdr:from>
    <xdr:ext cx="469900" cy="259080"/>
    <xdr:sp macro="" textlink="">
      <xdr:nvSpPr>
        <xdr:cNvPr id="952" name="n_4aveValue【庁舎】&#10;一人当たり面積"/>
        <xdr:cNvSpPr txBox="1"/>
      </xdr:nvSpPr>
      <xdr:spPr>
        <a:xfrm>
          <a:off x="16592550" y="17479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43815</xdr:rowOff>
    </xdr:from>
    <xdr:ext cx="469900" cy="257175"/>
    <xdr:sp macro="" textlink="">
      <xdr:nvSpPr>
        <xdr:cNvPr id="953" name="n_1mainValue【庁舎】&#10;一人当たり面積"/>
        <xdr:cNvSpPr txBox="1"/>
      </xdr:nvSpPr>
      <xdr:spPr>
        <a:xfrm>
          <a:off x="18980150" y="1804606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49530</xdr:rowOff>
    </xdr:from>
    <xdr:ext cx="469900" cy="259080"/>
    <xdr:sp macro="" textlink="">
      <xdr:nvSpPr>
        <xdr:cNvPr id="954" name="n_2mainValue【庁舎】&#10;一人当たり面積"/>
        <xdr:cNvSpPr txBox="1"/>
      </xdr:nvSpPr>
      <xdr:spPr>
        <a:xfrm>
          <a:off x="18180050" y="18051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3810</xdr:rowOff>
    </xdr:from>
    <xdr:ext cx="469900" cy="259080"/>
    <xdr:sp macro="" textlink="">
      <xdr:nvSpPr>
        <xdr:cNvPr id="955" name="n_3mainValue【庁舎】&#10;一人当たり面積"/>
        <xdr:cNvSpPr txBox="1"/>
      </xdr:nvSpPr>
      <xdr:spPr>
        <a:xfrm>
          <a:off x="17386300" y="18006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11430</xdr:rowOff>
    </xdr:from>
    <xdr:ext cx="469900" cy="259080"/>
    <xdr:sp macro="" textlink="">
      <xdr:nvSpPr>
        <xdr:cNvPr id="956" name="n_4mainValue【庁舎】&#10;一人当たり面積"/>
        <xdr:cNvSpPr txBox="1"/>
      </xdr:nvSpPr>
      <xdr:spPr>
        <a:xfrm>
          <a:off x="16592550" y="18013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7" name="正方形/長方形 956"/>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8" name="正方形/長方形 957"/>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9" name="テキスト ボックス 958"/>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a:solidFill>
                <a:sysClr val="windowText" lastClr="000000"/>
              </a:solidFill>
              <a:latin typeface="ＭＳ Ｐゴシック"/>
              <a:ea typeface="ＭＳ Ｐゴシック"/>
            </a:rPr>
            <a:t>　有形固定資産減価償却率は，類似団体と比較してほぼ全ての施設において，平均より高い数値となっている。</a:t>
          </a:r>
          <a:endParaRPr kumimoji="1" lang="ja-JP" altLang="en-US" sz="1300" b="0">
            <a:solidFill>
              <a:sysClr val="windowText" lastClr="000000"/>
            </a:solidFill>
            <a:latin typeface="ＭＳ Ｐゴシック"/>
            <a:ea typeface="ＭＳ Ｐゴシック"/>
          </a:endParaRPr>
        </a:p>
        <a:p>
          <a:r>
            <a:rPr kumimoji="1" lang="ja-JP" altLang="en-US" sz="1300" b="0">
              <a:solidFill>
                <a:sysClr val="windowText" lastClr="000000"/>
              </a:solidFill>
              <a:latin typeface="ＭＳ Ｐゴシック"/>
              <a:ea typeface="ＭＳ Ｐゴシック"/>
            </a:rPr>
            <a:t>　これらの有形固定資産については，本来，計画的に整備（除却・集約・複合化など）の必要があるが，本市の財政事情により維持補修での対応が中心となっており，これが有形固定資産減価償却率を引き上げる要因となっている。</a:t>
          </a:r>
          <a:endParaRPr kumimoji="1" lang="ja-JP" altLang="en-US" sz="1300" b="0">
            <a:solidFill>
              <a:sysClr val="windowText" lastClr="000000"/>
            </a:solidFill>
            <a:latin typeface="ＭＳ Ｐゴシック"/>
            <a:ea typeface="ＭＳ Ｐゴシック"/>
          </a:endParaRPr>
        </a:p>
        <a:p>
          <a:r>
            <a:rPr kumimoji="1" lang="ja-JP" altLang="en-US" sz="1300" b="0">
              <a:solidFill>
                <a:sysClr val="windowText" lastClr="000000"/>
              </a:solidFill>
              <a:latin typeface="ＭＳ Ｐゴシック"/>
              <a:ea typeface="ＭＳ Ｐゴシック"/>
            </a:rPr>
            <a:t>どの施設についても，耐用年数を経過済または近いうちに経過するため，公共施設等総合管理計画に基づき適切な整備・更新等を行っていく必要がある。</a:t>
          </a:r>
          <a:endParaRPr kumimoji="1" lang="ja-JP" altLang="en-US" sz="1300" b="0">
            <a:solidFill>
              <a:sysClr val="windowText" lastClr="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workbookViewId="0">
      <selection activeCell="L10" sqref="L10:Q10"/>
    </sheetView>
  </sheetViews>
  <sheetFormatPr defaultColWidth="0" defaultRowHeight="10.8" zeroHeight="1"/>
  <cols>
    <col min="1" max="11" width="2.08984375" style="1" customWidth="1"/>
    <col min="12" max="12" width="2.26953125" style="1" customWidth="1"/>
    <col min="13" max="17" width="2.36328125" style="1" customWidth="1"/>
    <col min="18" max="119" width="2.08984375" style="1" customWidth="1"/>
    <col min="120" max="16384" width="0" style="1" hidden="1" customWidth="1"/>
  </cols>
  <sheetData>
    <row r="1" spans="1:119" ht="33" customHeight="1">
      <c r="B1" s="3" t="s">
        <v>130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15">
      <c r="B2" s="4" t="s">
        <v>132</v>
      </c>
      <c r="C2" s="4"/>
      <c r="D2" s="40"/>
    </row>
    <row r="3" spans="1:119" ht="18.75" customHeight="1">
      <c r="A3" s="2"/>
      <c r="B3" s="5" t="s">
        <v>135</v>
      </c>
      <c r="C3" s="22"/>
      <c r="D3" s="22"/>
      <c r="E3" s="44"/>
      <c r="F3" s="44"/>
      <c r="G3" s="44"/>
      <c r="H3" s="44"/>
      <c r="I3" s="44"/>
      <c r="J3" s="44"/>
      <c r="K3" s="44"/>
      <c r="L3" s="44" t="s">
        <v>137</v>
      </c>
      <c r="M3" s="44"/>
      <c r="N3" s="44"/>
      <c r="O3" s="44"/>
      <c r="P3" s="44"/>
      <c r="Q3" s="44"/>
      <c r="R3" s="94"/>
      <c r="S3" s="94"/>
      <c r="T3" s="94"/>
      <c r="U3" s="94"/>
      <c r="V3" s="112"/>
      <c r="W3" s="127" t="s">
        <v>138</v>
      </c>
      <c r="X3" s="137"/>
      <c r="Y3" s="137"/>
      <c r="Z3" s="137"/>
      <c r="AA3" s="137"/>
      <c r="AB3" s="22"/>
      <c r="AC3" s="94" t="s">
        <v>140</v>
      </c>
      <c r="AD3" s="137"/>
      <c r="AE3" s="137"/>
      <c r="AF3" s="137"/>
      <c r="AG3" s="137"/>
      <c r="AH3" s="137"/>
      <c r="AI3" s="137"/>
      <c r="AJ3" s="137"/>
      <c r="AK3" s="137"/>
      <c r="AL3" s="164"/>
      <c r="AM3" s="127" t="s">
        <v>141</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145</v>
      </c>
      <c r="BO3" s="137"/>
      <c r="BP3" s="137"/>
      <c r="BQ3" s="137"/>
      <c r="BR3" s="137"/>
      <c r="BS3" s="137"/>
      <c r="BT3" s="137"/>
      <c r="BU3" s="164"/>
      <c r="BV3" s="127" t="s">
        <v>146</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147</v>
      </c>
      <c r="CU3" s="137"/>
      <c r="CV3" s="137"/>
      <c r="CW3" s="137"/>
      <c r="CX3" s="137"/>
      <c r="CY3" s="137"/>
      <c r="CZ3" s="137"/>
      <c r="DA3" s="164"/>
      <c r="DB3" s="127" t="s">
        <v>45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149</v>
      </c>
      <c r="AZ4" s="197"/>
      <c r="BA4" s="197"/>
      <c r="BB4" s="197"/>
      <c r="BC4" s="197"/>
      <c r="BD4" s="197"/>
      <c r="BE4" s="197"/>
      <c r="BF4" s="197"/>
      <c r="BG4" s="197"/>
      <c r="BH4" s="197"/>
      <c r="BI4" s="197"/>
      <c r="BJ4" s="197"/>
      <c r="BK4" s="197"/>
      <c r="BL4" s="197"/>
      <c r="BM4" s="208"/>
      <c r="BN4" s="213">
        <v>26762588</v>
      </c>
      <c r="BO4" s="216"/>
      <c r="BP4" s="216"/>
      <c r="BQ4" s="216"/>
      <c r="BR4" s="216"/>
      <c r="BS4" s="216"/>
      <c r="BT4" s="216"/>
      <c r="BU4" s="219"/>
      <c r="BV4" s="213">
        <v>26698472</v>
      </c>
      <c r="BW4" s="216"/>
      <c r="BX4" s="216"/>
      <c r="BY4" s="216"/>
      <c r="BZ4" s="216"/>
      <c r="CA4" s="216"/>
      <c r="CB4" s="216"/>
      <c r="CC4" s="219"/>
      <c r="CD4" s="222" t="s">
        <v>150</v>
      </c>
      <c r="CE4" s="223"/>
      <c r="CF4" s="223"/>
      <c r="CG4" s="223"/>
      <c r="CH4" s="223"/>
      <c r="CI4" s="223"/>
      <c r="CJ4" s="223"/>
      <c r="CK4" s="223"/>
      <c r="CL4" s="223"/>
      <c r="CM4" s="223"/>
      <c r="CN4" s="223"/>
      <c r="CO4" s="223"/>
      <c r="CP4" s="223"/>
      <c r="CQ4" s="223"/>
      <c r="CR4" s="223"/>
      <c r="CS4" s="226"/>
      <c r="CT4" s="229">
        <v>3.5</v>
      </c>
      <c r="CU4" s="237"/>
      <c r="CV4" s="237"/>
      <c r="CW4" s="237"/>
      <c r="CX4" s="237"/>
      <c r="CY4" s="237"/>
      <c r="CZ4" s="237"/>
      <c r="DA4" s="245"/>
      <c r="DB4" s="229">
        <v>2.5</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152</v>
      </c>
      <c r="AN5" s="58"/>
      <c r="AO5" s="58"/>
      <c r="AP5" s="58"/>
      <c r="AQ5" s="58"/>
      <c r="AR5" s="58"/>
      <c r="AS5" s="58"/>
      <c r="AT5" s="63"/>
      <c r="AU5" s="182" t="s">
        <v>67</v>
      </c>
      <c r="AV5" s="139"/>
      <c r="AW5" s="139"/>
      <c r="AX5" s="139"/>
      <c r="AY5" s="190" t="s">
        <v>142</v>
      </c>
      <c r="AZ5" s="198"/>
      <c r="BA5" s="198"/>
      <c r="BB5" s="198"/>
      <c r="BC5" s="198"/>
      <c r="BD5" s="198"/>
      <c r="BE5" s="198"/>
      <c r="BF5" s="198"/>
      <c r="BG5" s="198"/>
      <c r="BH5" s="198"/>
      <c r="BI5" s="198"/>
      <c r="BJ5" s="198"/>
      <c r="BK5" s="198"/>
      <c r="BL5" s="198"/>
      <c r="BM5" s="209"/>
      <c r="BN5" s="214">
        <v>26249132</v>
      </c>
      <c r="BO5" s="217"/>
      <c r="BP5" s="217"/>
      <c r="BQ5" s="217"/>
      <c r="BR5" s="217"/>
      <c r="BS5" s="217"/>
      <c r="BT5" s="217"/>
      <c r="BU5" s="220"/>
      <c r="BV5" s="214">
        <v>26287188</v>
      </c>
      <c r="BW5" s="217"/>
      <c r="BX5" s="217"/>
      <c r="BY5" s="217"/>
      <c r="BZ5" s="217"/>
      <c r="CA5" s="217"/>
      <c r="CB5" s="217"/>
      <c r="CC5" s="220"/>
      <c r="CD5" s="192" t="s">
        <v>154</v>
      </c>
      <c r="CE5" s="111"/>
      <c r="CF5" s="111"/>
      <c r="CG5" s="111"/>
      <c r="CH5" s="111"/>
      <c r="CI5" s="111"/>
      <c r="CJ5" s="111"/>
      <c r="CK5" s="111"/>
      <c r="CL5" s="111"/>
      <c r="CM5" s="111"/>
      <c r="CN5" s="111"/>
      <c r="CO5" s="111"/>
      <c r="CP5" s="111"/>
      <c r="CQ5" s="111"/>
      <c r="CR5" s="111"/>
      <c r="CS5" s="211"/>
      <c r="CT5" s="230">
        <v>97.2</v>
      </c>
      <c r="CU5" s="238"/>
      <c r="CV5" s="238"/>
      <c r="CW5" s="238"/>
      <c r="CX5" s="238"/>
      <c r="CY5" s="238"/>
      <c r="CZ5" s="238"/>
      <c r="DA5" s="246"/>
      <c r="DB5" s="230">
        <v>97.3</v>
      </c>
      <c r="DC5" s="238"/>
      <c r="DD5" s="238"/>
      <c r="DE5" s="238"/>
      <c r="DF5" s="238"/>
      <c r="DG5" s="238"/>
      <c r="DH5" s="238"/>
      <c r="DI5" s="246"/>
    </row>
    <row r="6" spans="1:119" ht="18.75" customHeight="1">
      <c r="A6" s="2"/>
      <c r="B6" s="8" t="s">
        <v>156</v>
      </c>
      <c r="C6" s="25"/>
      <c r="D6" s="25"/>
      <c r="E6" s="47"/>
      <c r="F6" s="47"/>
      <c r="G6" s="47"/>
      <c r="H6" s="47"/>
      <c r="I6" s="47"/>
      <c r="J6" s="47"/>
      <c r="K6" s="47"/>
      <c r="L6" s="47" t="s">
        <v>158</v>
      </c>
      <c r="M6" s="47"/>
      <c r="N6" s="47"/>
      <c r="O6" s="47"/>
      <c r="P6" s="47"/>
      <c r="Q6" s="47"/>
      <c r="R6" s="50"/>
      <c r="S6" s="50"/>
      <c r="T6" s="50"/>
      <c r="U6" s="50"/>
      <c r="V6" s="115"/>
      <c r="W6" s="130" t="s">
        <v>159</v>
      </c>
      <c r="X6" s="56"/>
      <c r="Y6" s="56"/>
      <c r="Z6" s="56"/>
      <c r="AA6" s="56"/>
      <c r="AB6" s="25"/>
      <c r="AC6" s="145" t="s">
        <v>160</v>
      </c>
      <c r="AD6" s="153"/>
      <c r="AE6" s="153"/>
      <c r="AF6" s="153"/>
      <c r="AG6" s="153"/>
      <c r="AH6" s="153"/>
      <c r="AI6" s="153"/>
      <c r="AJ6" s="153"/>
      <c r="AK6" s="153"/>
      <c r="AL6" s="167"/>
      <c r="AM6" s="175" t="s">
        <v>71</v>
      </c>
      <c r="AN6" s="58"/>
      <c r="AO6" s="58"/>
      <c r="AP6" s="58"/>
      <c r="AQ6" s="58"/>
      <c r="AR6" s="58"/>
      <c r="AS6" s="58"/>
      <c r="AT6" s="63"/>
      <c r="AU6" s="182" t="s">
        <v>67</v>
      </c>
      <c r="AV6" s="139"/>
      <c r="AW6" s="139"/>
      <c r="AX6" s="139"/>
      <c r="AY6" s="190" t="s">
        <v>162</v>
      </c>
      <c r="AZ6" s="198"/>
      <c r="BA6" s="198"/>
      <c r="BB6" s="198"/>
      <c r="BC6" s="198"/>
      <c r="BD6" s="198"/>
      <c r="BE6" s="198"/>
      <c r="BF6" s="198"/>
      <c r="BG6" s="198"/>
      <c r="BH6" s="198"/>
      <c r="BI6" s="198"/>
      <c r="BJ6" s="198"/>
      <c r="BK6" s="198"/>
      <c r="BL6" s="198"/>
      <c r="BM6" s="209"/>
      <c r="BN6" s="214">
        <v>513456</v>
      </c>
      <c r="BO6" s="217"/>
      <c r="BP6" s="217"/>
      <c r="BQ6" s="217"/>
      <c r="BR6" s="217"/>
      <c r="BS6" s="217"/>
      <c r="BT6" s="217"/>
      <c r="BU6" s="220"/>
      <c r="BV6" s="214">
        <v>411284</v>
      </c>
      <c r="BW6" s="217"/>
      <c r="BX6" s="217"/>
      <c r="BY6" s="217"/>
      <c r="BZ6" s="217"/>
      <c r="CA6" s="217"/>
      <c r="CB6" s="217"/>
      <c r="CC6" s="220"/>
      <c r="CD6" s="192" t="s">
        <v>166</v>
      </c>
      <c r="CE6" s="111"/>
      <c r="CF6" s="111"/>
      <c r="CG6" s="111"/>
      <c r="CH6" s="111"/>
      <c r="CI6" s="111"/>
      <c r="CJ6" s="111"/>
      <c r="CK6" s="111"/>
      <c r="CL6" s="111"/>
      <c r="CM6" s="111"/>
      <c r="CN6" s="111"/>
      <c r="CO6" s="111"/>
      <c r="CP6" s="111"/>
      <c r="CQ6" s="111"/>
      <c r="CR6" s="111"/>
      <c r="CS6" s="211"/>
      <c r="CT6" s="231">
        <v>97.6</v>
      </c>
      <c r="CU6" s="239"/>
      <c r="CV6" s="239"/>
      <c r="CW6" s="239"/>
      <c r="CX6" s="239"/>
      <c r="CY6" s="239"/>
      <c r="CZ6" s="239"/>
      <c r="DA6" s="247"/>
      <c r="DB6" s="231">
        <v>98</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131</v>
      </c>
      <c r="AN7" s="58"/>
      <c r="AO7" s="58"/>
      <c r="AP7" s="58"/>
      <c r="AQ7" s="58"/>
      <c r="AR7" s="58"/>
      <c r="AS7" s="58"/>
      <c r="AT7" s="63"/>
      <c r="AU7" s="182" t="s">
        <v>67</v>
      </c>
      <c r="AV7" s="139"/>
      <c r="AW7" s="139"/>
      <c r="AX7" s="139"/>
      <c r="AY7" s="190" t="s">
        <v>167</v>
      </c>
      <c r="AZ7" s="198"/>
      <c r="BA7" s="198"/>
      <c r="BB7" s="198"/>
      <c r="BC7" s="198"/>
      <c r="BD7" s="198"/>
      <c r="BE7" s="198"/>
      <c r="BF7" s="198"/>
      <c r="BG7" s="198"/>
      <c r="BH7" s="198"/>
      <c r="BI7" s="198"/>
      <c r="BJ7" s="198"/>
      <c r="BK7" s="198"/>
      <c r="BL7" s="198"/>
      <c r="BM7" s="209"/>
      <c r="BN7" s="214">
        <v>31300</v>
      </c>
      <c r="BO7" s="217"/>
      <c r="BP7" s="217"/>
      <c r="BQ7" s="217"/>
      <c r="BR7" s="217"/>
      <c r="BS7" s="217"/>
      <c r="BT7" s="217"/>
      <c r="BU7" s="220"/>
      <c r="BV7" s="214">
        <v>74383</v>
      </c>
      <c r="BW7" s="217"/>
      <c r="BX7" s="217"/>
      <c r="BY7" s="217"/>
      <c r="BZ7" s="217"/>
      <c r="CA7" s="217"/>
      <c r="CB7" s="217"/>
      <c r="CC7" s="220"/>
      <c r="CD7" s="192" t="s">
        <v>168</v>
      </c>
      <c r="CE7" s="111"/>
      <c r="CF7" s="111"/>
      <c r="CG7" s="111"/>
      <c r="CH7" s="111"/>
      <c r="CI7" s="111"/>
      <c r="CJ7" s="111"/>
      <c r="CK7" s="111"/>
      <c r="CL7" s="111"/>
      <c r="CM7" s="111"/>
      <c r="CN7" s="111"/>
      <c r="CO7" s="111"/>
      <c r="CP7" s="111"/>
      <c r="CQ7" s="111"/>
      <c r="CR7" s="111"/>
      <c r="CS7" s="211"/>
      <c r="CT7" s="214">
        <v>13739965</v>
      </c>
      <c r="CU7" s="217"/>
      <c r="CV7" s="217"/>
      <c r="CW7" s="217"/>
      <c r="CX7" s="217"/>
      <c r="CY7" s="217"/>
      <c r="CZ7" s="217"/>
      <c r="DA7" s="220"/>
      <c r="DB7" s="214">
        <v>13548567</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170</v>
      </c>
      <c r="AN8" s="58"/>
      <c r="AO8" s="58"/>
      <c r="AP8" s="58"/>
      <c r="AQ8" s="58"/>
      <c r="AR8" s="58"/>
      <c r="AS8" s="58"/>
      <c r="AT8" s="63"/>
      <c r="AU8" s="182" t="s">
        <v>67</v>
      </c>
      <c r="AV8" s="139"/>
      <c r="AW8" s="139"/>
      <c r="AX8" s="139"/>
      <c r="AY8" s="190" t="s">
        <v>172</v>
      </c>
      <c r="AZ8" s="198"/>
      <c r="BA8" s="198"/>
      <c r="BB8" s="198"/>
      <c r="BC8" s="198"/>
      <c r="BD8" s="198"/>
      <c r="BE8" s="198"/>
      <c r="BF8" s="198"/>
      <c r="BG8" s="198"/>
      <c r="BH8" s="198"/>
      <c r="BI8" s="198"/>
      <c r="BJ8" s="198"/>
      <c r="BK8" s="198"/>
      <c r="BL8" s="198"/>
      <c r="BM8" s="209"/>
      <c r="BN8" s="214">
        <v>482156</v>
      </c>
      <c r="BO8" s="217"/>
      <c r="BP8" s="217"/>
      <c r="BQ8" s="217"/>
      <c r="BR8" s="217"/>
      <c r="BS8" s="217"/>
      <c r="BT8" s="217"/>
      <c r="BU8" s="220"/>
      <c r="BV8" s="214">
        <v>336901</v>
      </c>
      <c r="BW8" s="217"/>
      <c r="BX8" s="217"/>
      <c r="BY8" s="217"/>
      <c r="BZ8" s="217"/>
      <c r="CA8" s="217"/>
      <c r="CB8" s="217"/>
      <c r="CC8" s="220"/>
      <c r="CD8" s="192" t="s">
        <v>173</v>
      </c>
      <c r="CE8" s="111"/>
      <c r="CF8" s="111"/>
      <c r="CG8" s="111"/>
      <c r="CH8" s="111"/>
      <c r="CI8" s="111"/>
      <c r="CJ8" s="111"/>
      <c r="CK8" s="111"/>
      <c r="CL8" s="111"/>
      <c r="CM8" s="111"/>
      <c r="CN8" s="111"/>
      <c r="CO8" s="111"/>
      <c r="CP8" s="111"/>
      <c r="CQ8" s="111"/>
      <c r="CR8" s="111"/>
      <c r="CS8" s="211"/>
      <c r="CT8" s="232">
        <v>0.56000000000000005</v>
      </c>
      <c r="CU8" s="240"/>
      <c r="CV8" s="240"/>
      <c r="CW8" s="240"/>
      <c r="CX8" s="240"/>
      <c r="CY8" s="240"/>
      <c r="CZ8" s="240"/>
      <c r="DA8" s="248"/>
      <c r="DB8" s="232">
        <v>0.56000000000000005</v>
      </c>
      <c r="DC8" s="240"/>
      <c r="DD8" s="240"/>
      <c r="DE8" s="240"/>
      <c r="DF8" s="240"/>
      <c r="DG8" s="240"/>
      <c r="DH8" s="240"/>
      <c r="DI8" s="248"/>
    </row>
    <row r="9" spans="1:119" ht="18.75" customHeight="1">
      <c r="A9" s="2"/>
      <c r="B9" s="10" t="s">
        <v>18</v>
      </c>
      <c r="C9" s="27"/>
      <c r="D9" s="27"/>
      <c r="E9" s="27"/>
      <c r="F9" s="27"/>
      <c r="G9" s="27"/>
      <c r="H9" s="27"/>
      <c r="I9" s="27"/>
      <c r="J9" s="27"/>
      <c r="K9" s="31"/>
      <c r="L9" s="65" t="s">
        <v>10</v>
      </c>
      <c r="M9" s="74"/>
      <c r="N9" s="74"/>
      <c r="O9" s="74"/>
      <c r="P9" s="74"/>
      <c r="Q9" s="86"/>
      <c r="R9" s="97">
        <v>46088</v>
      </c>
      <c r="S9" s="106"/>
      <c r="T9" s="106"/>
      <c r="U9" s="106"/>
      <c r="V9" s="117"/>
      <c r="W9" s="127" t="s">
        <v>174</v>
      </c>
      <c r="X9" s="137"/>
      <c r="Y9" s="137"/>
      <c r="Z9" s="137"/>
      <c r="AA9" s="137"/>
      <c r="AB9" s="137"/>
      <c r="AC9" s="137"/>
      <c r="AD9" s="137"/>
      <c r="AE9" s="137"/>
      <c r="AF9" s="137"/>
      <c r="AG9" s="137"/>
      <c r="AH9" s="137"/>
      <c r="AI9" s="137"/>
      <c r="AJ9" s="137"/>
      <c r="AK9" s="137"/>
      <c r="AL9" s="164"/>
      <c r="AM9" s="175" t="s">
        <v>176</v>
      </c>
      <c r="AN9" s="58"/>
      <c r="AO9" s="58"/>
      <c r="AP9" s="58"/>
      <c r="AQ9" s="58"/>
      <c r="AR9" s="58"/>
      <c r="AS9" s="58"/>
      <c r="AT9" s="63"/>
      <c r="AU9" s="182" t="s">
        <v>67</v>
      </c>
      <c r="AV9" s="139"/>
      <c r="AW9" s="139"/>
      <c r="AX9" s="139"/>
      <c r="AY9" s="190" t="s">
        <v>69</v>
      </c>
      <c r="AZ9" s="198"/>
      <c r="BA9" s="198"/>
      <c r="BB9" s="198"/>
      <c r="BC9" s="198"/>
      <c r="BD9" s="198"/>
      <c r="BE9" s="198"/>
      <c r="BF9" s="198"/>
      <c r="BG9" s="198"/>
      <c r="BH9" s="198"/>
      <c r="BI9" s="198"/>
      <c r="BJ9" s="198"/>
      <c r="BK9" s="198"/>
      <c r="BL9" s="198"/>
      <c r="BM9" s="209"/>
      <c r="BN9" s="214">
        <v>145255</v>
      </c>
      <c r="BO9" s="217"/>
      <c r="BP9" s="217"/>
      <c r="BQ9" s="217"/>
      <c r="BR9" s="217"/>
      <c r="BS9" s="217"/>
      <c r="BT9" s="217"/>
      <c r="BU9" s="220"/>
      <c r="BV9" s="214">
        <v>-308563</v>
      </c>
      <c r="BW9" s="217"/>
      <c r="BX9" s="217"/>
      <c r="BY9" s="217"/>
      <c r="BZ9" s="217"/>
      <c r="CA9" s="217"/>
      <c r="CB9" s="217"/>
      <c r="CC9" s="220"/>
      <c r="CD9" s="192" t="s">
        <v>65</v>
      </c>
      <c r="CE9" s="111"/>
      <c r="CF9" s="111"/>
      <c r="CG9" s="111"/>
      <c r="CH9" s="111"/>
      <c r="CI9" s="111"/>
      <c r="CJ9" s="111"/>
      <c r="CK9" s="111"/>
      <c r="CL9" s="111"/>
      <c r="CM9" s="111"/>
      <c r="CN9" s="111"/>
      <c r="CO9" s="111"/>
      <c r="CP9" s="111"/>
      <c r="CQ9" s="111"/>
      <c r="CR9" s="111"/>
      <c r="CS9" s="211"/>
      <c r="CT9" s="230">
        <v>12.6</v>
      </c>
      <c r="CU9" s="238"/>
      <c r="CV9" s="238"/>
      <c r="CW9" s="238"/>
      <c r="CX9" s="238"/>
      <c r="CY9" s="238"/>
      <c r="CZ9" s="238"/>
      <c r="DA9" s="246"/>
      <c r="DB9" s="230">
        <v>13</v>
      </c>
      <c r="DC9" s="238"/>
      <c r="DD9" s="238"/>
      <c r="DE9" s="238"/>
      <c r="DF9" s="238"/>
      <c r="DG9" s="238"/>
      <c r="DH9" s="238"/>
      <c r="DI9" s="246"/>
    </row>
    <row r="10" spans="1:119" ht="18.75" customHeight="1">
      <c r="A10" s="2"/>
      <c r="B10" s="10"/>
      <c r="C10" s="27"/>
      <c r="D10" s="27"/>
      <c r="E10" s="27"/>
      <c r="F10" s="27"/>
      <c r="G10" s="27"/>
      <c r="H10" s="27"/>
      <c r="I10" s="27"/>
      <c r="J10" s="27"/>
      <c r="K10" s="31"/>
      <c r="L10" s="52" t="s">
        <v>178</v>
      </c>
      <c r="M10" s="58"/>
      <c r="N10" s="58"/>
      <c r="O10" s="58"/>
      <c r="P10" s="58"/>
      <c r="Q10" s="63"/>
      <c r="R10" s="72">
        <v>50568</v>
      </c>
      <c r="S10" s="80"/>
      <c r="T10" s="80"/>
      <c r="U10" s="80"/>
      <c r="V10" s="118"/>
      <c r="W10" s="128"/>
      <c r="X10" s="54"/>
      <c r="Y10" s="54"/>
      <c r="Z10" s="54"/>
      <c r="AA10" s="54"/>
      <c r="AB10" s="54"/>
      <c r="AC10" s="54"/>
      <c r="AD10" s="54"/>
      <c r="AE10" s="54"/>
      <c r="AF10" s="54"/>
      <c r="AG10" s="54"/>
      <c r="AH10" s="54"/>
      <c r="AI10" s="54"/>
      <c r="AJ10" s="54"/>
      <c r="AK10" s="54"/>
      <c r="AL10" s="165"/>
      <c r="AM10" s="175" t="s">
        <v>180</v>
      </c>
      <c r="AN10" s="58"/>
      <c r="AO10" s="58"/>
      <c r="AP10" s="58"/>
      <c r="AQ10" s="58"/>
      <c r="AR10" s="58"/>
      <c r="AS10" s="58"/>
      <c r="AT10" s="63"/>
      <c r="AU10" s="182" t="s">
        <v>67</v>
      </c>
      <c r="AV10" s="139"/>
      <c r="AW10" s="139"/>
      <c r="AX10" s="139"/>
      <c r="AY10" s="190" t="s">
        <v>182</v>
      </c>
      <c r="AZ10" s="198"/>
      <c r="BA10" s="198"/>
      <c r="BB10" s="198"/>
      <c r="BC10" s="198"/>
      <c r="BD10" s="198"/>
      <c r="BE10" s="198"/>
      <c r="BF10" s="198"/>
      <c r="BG10" s="198"/>
      <c r="BH10" s="198"/>
      <c r="BI10" s="198"/>
      <c r="BJ10" s="198"/>
      <c r="BK10" s="198"/>
      <c r="BL10" s="198"/>
      <c r="BM10" s="209"/>
      <c r="BN10" s="214">
        <v>18071</v>
      </c>
      <c r="BO10" s="217"/>
      <c r="BP10" s="217"/>
      <c r="BQ10" s="217"/>
      <c r="BR10" s="217"/>
      <c r="BS10" s="217"/>
      <c r="BT10" s="217"/>
      <c r="BU10" s="220"/>
      <c r="BV10" s="214">
        <v>7299</v>
      </c>
      <c r="BW10" s="217"/>
      <c r="BX10" s="217"/>
      <c r="BY10" s="217"/>
      <c r="BZ10" s="217"/>
      <c r="CA10" s="217"/>
      <c r="CB10" s="217"/>
      <c r="CC10" s="220"/>
      <c r="CD10" s="222" t="s">
        <v>184</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186</v>
      </c>
      <c r="M11" s="59"/>
      <c r="N11" s="59"/>
      <c r="O11" s="59"/>
      <c r="P11" s="59"/>
      <c r="Q11" s="64"/>
      <c r="R11" s="98" t="s">
        <v>188</v>
      </c>
      <c r="S11" s="107"/>
      <c r="T11" s="107"/>
      <c r="U11" s="107"/>
      <c r="V11" s="119"/>
      <c r="W11" s="128"/>
      <c r="X11" s="54"/>
      <c r="Y11" s="54"/>
      <c r="Z11" s="54"/>
      <c r="AA11" s="54"/>
      <c r="AB11" s="54"/>
      <c r="AC11" s="54"/>
      <c r="AD11" s="54"/>
      <c r="AE11" s="54"/>
      <c r="AF11" s="54"/>
      <c r="AG11" s="54"/>
      <c r="AH11" s="54"/>
      <c r="AI11" s="54"/>
      <c r="AJ11" s="54"/>
      <c r="AK11" s="54"/>
      <c r="AL11" s="165"/>
      <c r="AM11" s="175" t="s">
        <v>189</v>
      </c>
      <c r="AN11" s="58"/>
      <c r="AO11" s="58"/>
      <c r="AP11" s="58"/>
      <c r="AQ11" s="58"/>
      <c r="AR11" s="58"/>
      <c r="AS11" s="58"/>
      <c r="AT11" s="63"/>
      <c r="AU11" s="182" t="s">
        <v>67</v>
      </c>
      <c r="AV11" s="139"/>
      <c r="AW11" s="139"/>
      <c r="AX11" s="139"/>
      <c r="AY11" s="190" t="s">
        <v>190</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193</v>
      </c>
      <c r="CE11" s="111"/>
      <c r="CF11" s="111"/>
      <c r="CG11" s="111"/>
      <c r="CH11" s="111"/>
      <c r="CI11" s="111"/>
      <c r="CJ11" s="111"/>
      <c r="CK11" s="111"/>
      <c r="CL11" s="111"/>
      <c r="CM11" s="111"/>
      <c r="CN11" s="111"/>
      <c r="CO11" s="111"/>
      <c r="CP11" s="111"/>
      <c r="CQ11" s="111"/>
      <c r="CR11" s="111"/>
      <c r="CS11" s="211"/>
      <c r="CT11" s="232" t="s">
        <v>194</v>
      </c>
      <c r="CU11" s="240"/>
      <c r="CV11" s="240"/>
      <c r="CW11" s="240"/>
      <c r="CX11" s="240"/>
      <c r="CY11" s="240"/>
      <c r="CZ11" s="240"/>
      <c r="DA11" s="248"/>
      <c r="DB11" s="232" t="s">
        <v>194</v>
      </c>
      <c r="DC11" s="240"/>
      <c r="DD11" s="240"/>
      <c r="DE11" s="240"/>
      <c r="DF11" s="240"/>
      <c r="DG11" s="240"/>
      <c r="DH11" s="240"/>
      <c r="DI11" s="248"/>
    </row>
    <row r="12" spans="1:119" ht="18.75" customHeight="1">
      <c r="A12" s="2"/>
      <c r="B12" s="11" t="s">
        <v>195</v>
      </c>
      <c r="C12" s="28"/>
      <c r="D12" s="28"/>
      <c r="E12" s="28"/>
      <c r="F12" s="28"/>
      <c r="G12" s="28"/>
      <c r="H12" s="28"/>
      <c r="I12" s="28"/>
      <c r="J12" s="28"/>
      <c r="K12" s="60"/>
      <c r="L12" s="66" t="s">
        <v>197</v>
      </c>
      <c r="M12" s="75"/>
      <c r="N12" s="75"/>
      <c r="O12" s="75"/>
      <c r="P12" s="75"/>
      <c r="Q12" s="87"/>
      <c r="R12" s="99">
        <v>44030</v>
      </c>
      <c r="S12" s="108"/>
      <c r="T12" s="108"/>
      <c r="U12" s="108"/>
      <c r="V12" s="120"/>
      <c r="W12" s="132" t="s">
        <v>5</v>
      </c>
      <c r="X12" s="139"/>
      <c r="Y12" s="139"/>
      <c r="Z12" s="139"/>
      <c r="AA12" s="139"/>
      <c r="AB12" s="144"/>
      <c r="AC12" s="148" t="s">
        <v>110</v>
      </c>
      <c r="AD12" s="155"/>
      <c r="AE12" s="155"/>
      <c r="AF12" s="155"/>
      <c r="AG12" s="158"/>
      <c r="AH12" s="148" t="s">
        <v>198</v>
      </c>
      <c r="AI12" s="155"/>
      <c r="AJ12" s="155"/>
      <c r="AK12" s="155"/>
      <c r="AL12" s="170"/>
      <c r="AM12" s="175" t="s">
        <v>200</v>
      </c>
      <c r="AN12" s="58"/>
      <c r="AO12" s="58"/>
      <c r="AP12" s="58"/>
      <c r="AQ12" s="58"/>
      <c r="AR12" s="58"/>
      <c r="AS12" s="58"/>
      <c r="AT12" s="63"/>
      <c r="AU12" s="182" t="s">
        <v>67</v>
      </c>
      <c r="AV12" s="139"/>
      <c r="AW12" s="139"/>
      <c r="AX12" s="139"/>
      <c r="AY12" s="190" t="s">
        <v>202</v>
      </c>
      <c r="AZ12" s="198"/>
      <c r="BA12" s="198"/>
      <c r="BB12" s="198"/>
      <c r="BC12" s="198"/>
      <c r="BD12" s="198"/>
      <c r="BE12" s="198"/>
      <c r="BF12" s="198"/>
      <c r="BG12" s="198"/>
      <c r="BH12" s="198"/>
      <c r="BI12" s="198"/>
      <c r="BJ12" s="198"/>
      <c r="BK12" s="198"/>
      <c r="BL12" s="198"/>
      <c r="BM12" s="209"/>
      <c r="BN12" s="214">
        <v>602029</v>
      </c>
      <c r="BO12" s="217"/>
      <c r="BP12" s="217"/>
      <c r="BQ12" s="217"/>
      <c r="BR12" s="217"/>
      <c r="BS12" s="217"/>
      <c r="BT12" s="217"/>
      <c r="BU12" s="220"/>
      <c r="BV12" s="214">
        <v>577694</v>
      </c>
      <c r="BW12" s="217"/>
      <c r="BX12" s="217"/>
      <c r="BY12" s="217"/>
      <c r="BZ12" s="217"/>
      <c r="CA12" s="217"/>
      <c r="CB12" s="217"/>
      <c r="CC12" s="220"/>
      <c r="CD12" s="192" t="s">
        <v>204</v>
      </c>
      <c r="CE12" s="111"/>
      <c r="CF12" s="111"/>
      <c r="CG12" s="111"/>
      <c r="CH12" s="111"/>
      <c r="CI12" s="111"/>
      <c r="CJ12" s="111"/>
      <c r="CK12" s="111"/>
      <c r="CL12" s="111"/>
      <c r="CM12" s="111"/>
      <c r="CN12" s="111"/>
      <c r="CO12" s="111"/>
      <c r="CP12" s="111"/>
      <c r="CQ12" s="111"/>
      <c r="CR12" s="111"/>
      <c r="CS12" s="211"/>
      <c r="CT12" s="232" t="s">
        <v>194</v>
      </c>
      <c r="CU12" s="240"/>
      <c r="CV12" s="240"/>
      <c r="CW12" s="240"/>
      <c r="CX12" s="240"/>
      <c r="CY12" s="240"/>
      <c r="CZ12" s="240"/>
      <c r="DA12" s="248"/>
      <c r="DB12" s="232" t="s">
        <v>194</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205</v>
      </c>
      <c r="N13" s="82"/>
      <c r="O13" s="82"/>
      <c r="P13" s="82"/>
      <c r="Q13" s="88"/>
      <c r="R13" s="100">
        <v>43058</v>
      </c>
      <c r="S13" s="109"/>
      <c r="T13" s="109"/>
      <c r="U13" s="109"/>
      <c r="V13" s="121"/>
      <c r="W13" s="130" t="s">
        <v>207</v>
      </c>
      <c r="X13" s="56"/>
      <c r="Y13" s="56"/>
      <c r="Z13" s="56"/>
      <c r="AA13" s="56"/>
      <c r="AB13" s="25"/>
      <c r="AC13" s="72">
        <v>997</v>
      </c>
      <c r="AD13" s="80"/>
      <c r="AE13" s="80"/>
      <c r="AF13" s="80"/>
      <c r="AG13" s="84"/>
      <c r="AH13" s="72">
        <v>1041</v>
      </c>
      <c r="AI13" s="80"/>
      <c r="AJ13" s="80"/>
      <c r="AK13" s="80"/>
      <c r="AL13" s="118"/>
      <c r="AM13" s="175" t="s">
        <v>208</v>
      </c>
      <c r="AN13" s="58"/>
      <c r="AO13" s="58"/>
      <c r="AP13" s="58"/>
      <c r="AQ13" s="58"/>
      <c r="AR13" s="58"/>
      <c r="AS13" s="58"/>
      <c r="AT13" s="63"/>
      <c r="AU13" s="182" t="s">
        <v>210</v>
      </c>
      <c r="AV13" s="139"/>
      <c r="AW13" s="139"/>
      <c r="AX13" s="139"/>
      <c r="AY13" s="190" t="s">
        <v>212</v>
      </c>
      <c r="AZ13" s="198"/>
      <c r="BA13" s="198"/>
      <c r="BB13" s="198"/>
      <c r="BC13" s="198"/>
      <c r="BD13" s="198"/>
      <c r="BE13" s="198"/>
      <c r="BF13" s="198"/>
      <c r="BG13" s="198"/>
      <c r="BH13" s="198"/>
      <c r="BI13" s="198"/>
      <c r="BJ13" s="198"/>
      <c r="BK13" s="198"/>
      <c r="BL13" s="198"/>
      <c r="BM13" s="209"/>
      <c r="BN13" s="214">
        <v>-438703</v>
      </c>
      <c r="BO13" s="217"/>
      <c r="BP13" s="217"/>
      <c r="BQ13" s="217"/>
      <c r="BR13" s="217"/>
      <c r="BS13" s="217"/>
      <c r="BT13" s="217"/>
      <c r="BU13" s="220"/>
      <c r="BV13" s="214">
        <v>-878958</v>
      </c>
      <c r="BW13" s="217"/>
      <c r="BX13" s="217"/>
      <c r="BY13" s="217"/>
      <c r="BZ13" s="217"/>
      <c r="CA13" s="217"/>
      <c r="CB13" s="217"/>
      <c r="CC13" s="220"/>
      <c r="CD13" s="192" t="s">
        <v>214</v>
      </c>
      <c r="CE13" s="111"/>
      <c r="CF13" s="111"/>
      <c r="CG13" s="111"/>
      <c r="CH13" s="111"/>
      <c r="CI13" s="111"/>
      <c r="CJ13" s="111"/>
      <c r="CK13" s="111"/>
      <c r="CL13" s="111"/>
      <c r="CM13" s="111"/>
      <c r="CN13" s="111"/>
      <c r="CO13" s="111"/>
      <c r="CP13" s="111"/>
      <c r="CQ13" s="111"/>
      <c r="CR13" s="111"/>
      <c r="CS13" s="211"/>
      <c r="CT13" s="230">
        <v>8.1</v>
      </c>
      <c r="CU13" s="238"/>
      <c r="CV13" s="238"/>
      <c r="CW13" s="238"/>
      <c r="CX13" s="238"/>
      <c r="CY13" s="238"/>
      <c r="CZ13" s="238"/>
      <c r="DA13" s="246"/>
      <c r="DB13" s="230">
        <v>7.8</v>
      </c>
      <c r="DC13" s="238"/>
      <c r="DD13" s="238"/>
      <c r="DE13" s="238"/>
      <c r="DF13" s="238"/>
      <c r="DG13" s="238"/>
      <c r="DH13" s="238"/>
      <c r="DI13" s="246"/>
    </row>
    <row r="14" spans="1:119" ht="18.75" customHeight="1">
      <c r="A14" s="2"/>
      <c r="B14" s="12"/>
      <c r="C14" s="29"/>
      <c r="D14" s="29"/>
      <c r="E14" s="29"/>
      <c r="F14" s="29"/>
      <c r="G14" s="29"/>
      <c r="H14" s="29"/>
      <c r="I14" s="29"/>
      <c r="J14" s="29"/>
      <c r="K14" s="61"/>
      <c r="L14" s="68" t="s">
        <v>215</v>
      </c>
      <c r="M14" s="77"/>
      <c r="N14" s="77"/>
      <c r="O14" s="77"/>
      <c r="P14" s="77"/>
      <c r="Q14" s="89"/>
      <c r="R14" s="100">
        <v>44773</v>
      </c>
      <c r="S14" s="109"/>
      <c r="T14" s="109"/>
      <c r="U14" s="109"/>
      <c r="V14" s="121"/>
      <c r="W14" s="129"/>
      <c r="X14" s="57"/>
      <c r="Y14" s="57"/>
      <c r="Z14" s="57"/>
      <c r="AA14" s="57"/>
      <c r="AB14" s="24"/>
      <c r="AC14" s="149">
        <v>5</v>
      </c>
      <c r="AD14" s="156"/>
      <c r="AE14" s="156"/>
      <c r="AF14" s="156"/>
      <c r="AG14" s="159"/>
      <c r="AH14" s="149">
        <v>4.8</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218</v>
      </c>
      <c r="CE14" s="200"/>
      <c r="CF14" s="200"/>
      <c r="CG14" s="200"/>
      <c r="CH14" s="200"/>
      <c r="CI14" s="200"/>
      <c r="CJ14" s="200"/>
      <c r="CK14" s="200"/>
      <c r="CL14" s="200"/>
      <c r="CM14" s="200"/>
      <c r="CN14" s="200"/>
      <c r="CO14" s="200"/>
      <c r="CP14" s="200"/>
      <c r="CQ14" s="200"/>
      <c r="CR14" s="200"/>
      <c r="CS14" s="212"/>
      <c r="CT14" s="234">
        <v>57.6</v>
      </c>
      <c r="CU14" s="242"/>
      <c r="CV14" s="242"/>
      <c r="CW14" s="242"/>
      <c r="CX14" s="242"/>
      <c r="CY14" s="242"/>
      <c r="CZ14" s="242"/>
      <c r="DA14" s="250"/>
      <c r="DB14" s="234">
        <v>48.2</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205</v>
      </c>
      <c r="N15" s="82"/>
      <c r="O15" s="82"/>
      <c r="P15" s="82"/>
      <c r="Q15" s="88"/>
      <c r="R15" s="100">
        <v>43966</v>
      </c>
      <c r="S15" s="109"/>
      <c r="T15" s="109"/>
      <c r="U15" s="109"/>
      <c r="V15" s="121"/>
      <c r="W15" s="130" t="s">
        <v>6</v>
      </c>
      <c r="X15" s="56"/>
      <c r="Y15" s="56"/>
      <c r="Z15" s="56"/>
      <c r="AA15" s="56"/>
      <c r="AB15" s="25"/>
      <c r="AC15" s="72">
        <v>6428</v>
      </c>
      <c r="AD15" s="80"/>
      <c r="AE15" s="80"/>
      <c r="AF15" s="80"/>
      <c r="AG15" s="84"/>
      <c r="AH15" s="72">
        <v>7054</v>
      </c>
      <c r="AI15" s="80"/>
      <c r="AJ15" s="80"/>
      <c r="AK15" s="80"/>
      <c r="AL15" s="118"/>
      <c r="AM15" s="175"/>
      <c r="AN15" s="58"/>
      <c r="AO15" s="58"/>
      <c r="AP15" s="58"/>
      <c r="AQ15" s="58"/>
      <c r="AR15" s="58"/>
      <c r="AS15" s="58"/>
      <c r="AT15" s="63"/>
      <c r="AU15" s="182"/>
      <c r="AV15" s="139"/>
      <c r="AW15" s="139"/>
      <c r="AX15" s="139"/>
      <c r="AY15" s="189" t="s">
        <v>221</v>
      </c>
      <c r="AZ15" s="197"/>
      <c r="BA15" s="197"/>
      <c r="BB15" s="197"/>
      <c r="BC15" s="197"/>
      <c r="BD15" s="197"/>
      <c r="BE15" s="197"/>
      <c r="BF15" s="197"/>
      <c r="BG15" s="197"/>
      <c r="BH15" s="197"/>
      <c r="BI15" s="197"/>
      <c r="BJ15" s="197"/>
      <c r="BK15" s="197"/>
      <c r="BL15" s="197"/>
      <c r="BM15" s="208"/>
      <c r="BN15" s="213">
        <v>6577100</v>
      </c>
      <c r="BO15" s="216"/>
      <c r="BP15" s="216"/>
      <c r="BQ15" s="216"/>
      <c r="BR15" s="216"/>
      <c r="BS15" s="216"/>
      <c r="BT15" s="216"/>
      <c r="BU15" s="219"/>
      <c r="BV15" s="213">
        <v>6596737</v>
      </c>
      <c r="BW15" s="216"/>
      <c r="BX15" s="216"/>
      <c r="BY15" s="216"/>
      <c r="BZ15" s="216"/>
      <c r="CA15" s="216"/>
      <c r="CB15" s="216"/>
      <c r="CC15" s="219"/>
      <c r="CD15" s="222" t="s">
        <v>206</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222</v>
      </c>
      <c r="M16" s="78"/>
      <c r="N16" s="78"/>
      <c r="O16" s="78"/>
      <c r="P16" s="78"/>
      <c r="Q16" s="90"/>
      <c r="R16" s="101" t="s">
        <v>224</v>
      </c>
      <c r="S16" s="110"/>
      <c r="T16" s="110"/>
      <c r="U16" s="110"/>
      <c r="V16" s="122"/>
      <c r="W16" s="129"/>
      <c r="X16" s="57"/>
      <c r="Y16" s="57"/>
      <c r="Z16" s="57"/>
      <c r="AA16" s="57"/>
      <c r="AB16" s="24"/>
      <c r="AC16" s="149">
        <v>31.9</v>
      </c>
      <c r="AD16" s="156"/>
      <c r="AE16" s="156"/>
      <c r="AF16" s="156"/>
      <c r="AG16" s="159"/>
      <c r="AH16" s="149">
        <v>32.799999999999997</v>
      </c>
      <c r="AI16" s="156"/>
      <c r="AJ16" s="156"/>
      <c r="AK16" s="156"/>
      <c r="AL16" s="171"/>
      <c r="AM16" s="175"/>
      <c r="AN16" s="58"/>
      <c r="AO16" s="58"/>
      <c r="AP16" s="58"/>
      <c r="AQ16" s="58"/>
      <c r="AR16" s="58"/>
      <c r="AS16" s="58"/>
      <c r="AT16" s="63"/>
      <c r="AU16" s="182"/>
      <c r="AV16" s="139"/>
      <c r="AW16" s="139"/>
      <c r="AX16" s="139"/>
      <c r="AY16" s="190" t="s">
        <v>107</v>
      </c>
      <c r="AZ16" s="198"/>
      <c r="BA16" s="198"/>
      <c r="BB16" s="198"/>
      <c r="BC16" s="198"/>
      <c r="BD16" s="198"/>
      <c r="BE16" s="198"/>
      <c r="BF16" s="198"/>
      <c r="BG16" s="198"/>
      <c r="BH16" s="198"/>
      <c r="BI16" s="198"/>
      <c r="BJ16" s="198"/>
      <c r="BK16" s="198"/>
      <c r="BL16" s="198"/>
      <c r="BM16" s="209"/>
      <c r="BN16" s="214">
        <v>11937797</v>
      </c>
      <c r="BO16" s="217"/>
      <c r="BP16" s="217"/>
      <c r="BQ16" s="217"/>
      <c r="BR16" s="217"/>
      <c r="BS16" s="217"/>
      <c r="BT16" s="217"/>
      <c r="BU16" s="220"/>
      <c r="BV16" s="214">
        <v>11685261</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102</v>
      </c>
      <c r="N17" s="83"/>
      <c r="O17" s="83"/>
      <c r="P17" s="83"/>
      <c r="Q17" s="91"/>
      <c r="R17" s="101" t="s">
        <v>225</v>
      </c>
      <c r="S17" s="110"/>
      <c r="T17" s="110"/>
      <c r="U17" s="110"/>
      <c r="V17" s="122"/>
      <c r="W17" s="130" t="s">
        <v>93</v>
      </c>
      <c r="X17" s="56"/>
      <c r="Y17" s="56"/>
      <c r="Z17" s="56"/>
      <c r="AA17" s="56"/>
      <c r="AB17" s="25"/>
      <c r="AC17" s="72">
        <v>12708</v>
      </c>
      <c r="AD17" s="80"/>
      <c r="AE17" s="80"/>
      <c r="AF17" s="80"/>
      <c r="AG17" s="84"/>
      <c r="AH17" s="72">
        <v>13382</v>
      </c>
      <c r="AI17" s="80"/>
      <c r="AJ17" s="80"/>
      <c r="AK17" s="80"/>
      <c r="AL17" s="118"/>
      <c r="AM17" s="175"/>
      <c r="AN17" s="58"/>
      <c r="AO17" s="58"/>
      <c r="AP17" s="58"/>
      <c r="AQ17" s="58"/>
      <c r="AR17" s="58"/>
      <c r="AS17" s="58"/>
      <c r="AT17" s="63"/>
      <c r="AU17" s="182"/>
      <c r="AV17" s="139"/>
      <c r="AW17" s="139"/>
      <c r="AX17" s="139"/>
      <c r="AY17" s="190" t="s">
        <v>227</v>
      </c>
      <c r="AZ17" s="198"/>
      <c r="BA17" s="198"/>
      <c r="BB17" s="198"/>
      <c r="BC17" s="198"/>
      <c r="BD17" s="198"/>
      <c r="BE17" s="198"/>
      <c r="BF17" s="198"/>
      <c r="BG17" s="198"/>
      <c r="BH17" s="198"/>
      <c r="BI17" s="198"/>
      <c r="BJ17" s="198"/>
      <c r="BK17" s="198"/>
      <c r="BL17" s="198"/>
      <c r="BM17" s="209"/>
      <c r="BN17" s="214">
        <v>8327399</v>
      </c>
      <c r="BO17" s="217"/>
      <c r="BP17" s="217"/>
      <c r="BQ17" s="217"/>
      <c r="BR17" s="217"/>
      <c r="BS17" s="217"/>
      <c r="BT17" s="217"/>
      <c r="BU17" s="220"/>
      <c r="BV17" s="214">
        <v>8353777</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228</v>
      </c>
      <c r="C18" s="31"/>
      <c r="D18" s="31"/>
      <c r="E18" s="49"/>
      <c r="F18" s="49"/>
      <c r="G18" s="49"/>
      <c r="H18" s="49"/>
      <c r="I18" s="49"/>
      <c r="J18" s="49"/>
      <c r="K18" s="49"/>
      <c r="L18" s="70">
        <v>136.07</v>
      </c>
      <c r="M18" s="70"/>
      <c r="N18" s="70"/>
      <c r="O18" s="70"/>
      <c r="P18" s="70"/>
      <c r="Q18" s="70"/>
      <c r="R18" s="102"/>
      <c r="S18" s="102"/>
      <c r="T18" s="102"/>
      <c r="U18" s="102"/>
      <c r="V18" s="123"/>
      <c r="W18" s="131"/>
      <c r="X18" s="138"/>
      <c r="Y18" s="138"/>
      <c r="Z18" s="138"/>
      <c r="AA18" s="138"/>
      <c r="AB18" s="26"/>
      <c r="AC18" s="150">
        <v>63.1</v>
      </c>
      <c r="AD18" s="157"/>
      <c r="AE18" s="157"/>
      <c r="AF18" s="157"/>
      <c r="AG18" s="160"/>
      <c r="AH18" s="150">
        <v>62.3</v>
      </c>
      <c r="AI18" s="157"/>
      <c r="AJ18" s="157"/>
      <c r="AK18" s="157"/>
      <c r="AL18" s="172"/>
      <c r="AM18" s="175"/>
      <c r="AN18" s="58"/>
      <c r="AO18" s="58"/>
      <c r="AP18" s="58"/>
      <c r="AQ18" s="58"/>
      <c r="AR18" s="58"/>
      <c r="AS18" s="58"/>
      <c r="AT18" s="63"/>
      <c r="AU18" s="182"/>
      <c r="AV18" s="139"/>
      <c r="AW18" s="139"/>
      <c r="AX18" s="139"/>
      <c r="AY18" s="190" t="s">
        <v>229</v>
      </c>
      <c r="AZ18" s="198"/>
      <c r="BA18" s="198"/>
      <c r="BB18" s="198"/>
      <c r="BC18" s="198"/>
      <c r="BD18" s="198"/>
      <c r="BE18" s="198"/>
      <c r="BF18" s="198"/>
      <c r="BG18" s="198"/>
      <c r="BH18" s="198"/>
      <c r="BI18" s="198"/>
      <c r="BJ18" s="198"/>
      <c r="BK18" s="198"/>
      <c r="BL18" s="198"/>
      <c r="BM18" s="209"/>
      <c r="BN18" s="214">
        <v>13776022</v>
      </c>
      <c r="BO18" s="217"/>
      <c r="BP18" s="217"/>
      <c r="BQ18" s="217"/>
      <c r="BR18" s="217"/>
      <c r="BS18" s="217"/>
      <c r="BT18" s="217"/>
      <c r="BU18" s="220"/>
      <c r="BV18" s="214">
        <v>13333558</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56</v>
      </c>
      <c r="C19" s="31"/>
      <c r="D19" s="31"/>
      <c r="E19" s="49"/>
      <c r="F19" s="49"/>
      <c r="G19" s="49"/>
      <c r="H19" s="49"/>
      <c r="I19" s="49"/>
      <c r="J19" s="49"/>
      <c r="K19" s="49"/>
      <c r="L19" s="71">
        <v>339</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230</v>
      </c>
      <c r="AZ19" s="198"/>
      <c r="BA19" s="198"/>
      <c r="BB19" s="198"/>
      <c r="BC19" s="198"/>
      <c r="BD19" s="198"/>
      <c r="BE19" s="198"/>
      <c r="BF19" s="198"/>
      <c r="BG19" s="198"/>
      <c r="BH19" s="198"/>
      <c r="BI19" s="198"/>
      <c r="BJ19" s="198"/>
      <c r="BK19" s="198"/>
      <c r="BL19" s="198"/>
      <c r="BM19" s="209"/>
      <c r="BN19" s="214">
        <v>17752765</v>
      </c>
      <c r="BO19" s="217"/>
      <c r="BP19" s="217"/>
      <c r="BQ19" s="217"/>
      <c r="BR19" s="217"/>
      <c r="BS19" s="217"/>
      <c r="BT19" s="217"/>
      <c r="BU19" s="220"/>
      <c r="BV19" s="214">
        <v>17678930</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233</v>
      </c>
      <c r="C20" s="31"/>
      <c r="D20" s="31"/>
      <c r="E20" s="49"/>
      <c r="F20" s="49"/>
      <c r="G20" s="49"/>
      <c r="H20" s="49"/>
      <c r="I20" s="49"/>
      <c r="J20" s="49"/>
      <c r="K20" s="49"/>
      <c r="L20" s="71">
        <v>18466</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237</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238</v>
      </c>
      <c r="C22" s="33"/>
      <c r="D22" s="41"/>
      <c r="E22" s="50" t="s">
        <v>5</v>
      </c>
      <c r="F22" s="56"/>
      <c r="G22" s="56"/>
      <c r="H22" s="56"/>
      <c r="I22" s="56"/>
      <c r="J22" s="56"/>
      <c r="K22" s="25"/>
      <c r="L22" s="50" t="s">
        <v>241</v>
      </c>
      <c r="M22" s="56"/>
      <c r="N22" s="56"/>
      <c r="O22" s="56"/>
      <c r="P22" s="25"/>
      <c r="Q22" s="92" t="s">
        <v>242</v>
      </c>
      <c r="R22" s="104"/>
      <c r="S22" s="104"/>
      <c r="T22" s="104"/>
      <c r="U22" s="104"/>
      <c r="V22" s="125"/>
      <c r="W22" s="133" t="s">
        <v>54</v>
      </c>
      <c r="X22" s="33"/>
      <c r="Y22" s="41"/>
      <c r="Z22" s="50" t="s">
        <v>5</v>
      </c>
      <c r="AA22" s="56"/>
      <c r="AB22" s="56"/>
      <c r="AC22" s="56"/>
      <c r="AD22" s="56"/>
      <c r="AE22" s="56"/>
      <c r="AF22" s="56"/>
      <c r="AG22" s="25"/>
      <c r="AH22" s="163" t="s">
        <v>177</v>
      </c>
      <c r="AI22" s="56"/>
      <c r="AJ22" s="56"/>
      <c r="AK22" s="56"/>
      <c r="AL22" s="25"/>
      <c r="AM22" s="163" t="s">
        <v>244</v>
      </c>
      <c r="AN22" s="178"/>
      <c r="AO22" s="178"/>
      <c r="AP22" s="178"/>
      <c r="AQ22" s="178"/>
      <c r="AR22" s="180"/>
      <c r="AS22" s="92" t="s">
        <v>242</v>
      </c>
      <c r="AT22" s="104"/>
      <c r="AU22" s="104"/>
      <c r="AV22" s="104"/>
      <c r="AW22" s="104"/>
      <c r="AX22" s="187"/>
      <c r="AY22" s="189" t="s">
        <v>245</v>
      </c>
      <c r="AZ22" s="197"/>
      <c r="BA22" s="197"/>
      <c r="BB22" s="197"/>
      <c r="BC22" s="197"/>
      <c r="BD22" s="197"/>
      <c r="BE22" s="197"/>
      <c r="BF22" s="197"/>
      <c r="BG22" s="197"/>
      <c r="BH22" s="197"/>
      <c r="BI22" s="197"/>
      <c r="BJ22" s="197"/>
      <c r="BK22" s="197"/>
      <c r="BL22" s="197"/>
      <c r="BM22" s="208"/>
      <c r="BN22" s="213">
        <v>28776540</v>
      </c>
      <c r="BO22" s="216"/>
      <c r="BP22" s="216"/>
      <c r="BQ22" s="216"/>
      <c r="BR22" s="216"/>
      <c r="BS22" s="216"/>
      <c r="BT22" s="216"/>
      <c r="BU22" s="219"/>
      <c r="BV22" s="213">
        <v>28106413</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248</v>
      </c>
      <c r="AZ23" s="198"/>
      <c r="BA23" s="198"/>
      <c r="BB23" s="198"/>
      <c r="BC23" s="198"/>
      <c r="BD23" s="198"/>
      <c r="BE23" s="198"/>
      <c r="BF23" s="198"/>
      <c r="BG23" s="198"/>
      <c r="BH23" s="198"/>
      <c r="BI23" s="198"/>
      <c r="BJ23" s="198"/>
      <c r="BK23" s="198"/>
      <c r="BL23" s="198"/>
      <c r="BM23" s="209"/>
      <c r="BN23" s="214">
        <v>25662177</v>
      </c>
      <c r="BO23" s="217"/>
      <c r="BP23" s="217"/>
      <c r="BQ23" s="217"/>
      <c r="BR23" s="217"/>
      <c r="BS23" s="217"/>
      <c r="BT23" s="217"/>
      <c r="BU23" s="220"/>
      <c r="BV23" s="214">
        <v>24774677</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249</v>
      </c>
      <c r="F24" s="58"/>
      <c r="G24" s="58"/>
      <c r="H24" s="58"/>
      <c r="I24" s="58"/>
      <c r="J24" s="58"/>
      <c r="K24" s="63"/>
      <c r="L24" s="72">
        <v>1</v>
      </c>
      <c r="M24" s="80"/>
      <c r="N24" s="80"/>
      <c r="O24" s="80"/>
      <c r="P24" s="84"/>
      <c r="Q24" s="72">
        <v>9300</v>
      </c>
      <c r="R24" s="80"/>
      <c r="S24" s="80"/>
      <c r="T24" s="80"/>
      <c r="U24" s="80"/>
      <c r="V24" s="84"/>
      <c r="W24" s="134"/>
      <c r="X24" s="34"/>
      <c r="Y24" s="42"/>
      <c r="Z24" s="52" t="s">
        <v>252</v>
      </c>
      <c r="AA24" s="58"/>
      <c r="AB24" s="58"/>
      <c r="AC24" s="58"/>
      <c r="AD24" s="58"/>
      <c r="AE24" s="58"/>
      <c r="AF24" s="58"/>
      <c r="AG24" s="63"/>
      <c r="AH24" s="72">
        <v>365</v>
      </c>
      <c r="AI24" s="80"/>
      <c r="AJ24" s="80"/>
      <c r="AK24" s="80"/>
      <c r="AL24" s="84"/>
      <c r="AM24" s="72">
        <v>1205230</v>
      </c>
      <c r="AN24" s="80"/>
      <c r="AO24" s="80"/>
      <c r="AP24" s="80"/>
      <c r="AQ24" s="80"/>
      <c r="AR24" s="84"/>
      <c r="AS24" s="72">
        <v>3302</v>
      </c>
      <c r="AT24" s="80"/>
      <c r="AU24" s="80"/>
      <c r="AV24" s="80"/>
      <c r="AW24" s="80"/>
      <c r="AX24" s="118"/>
      <c r="AY24" s="191" t="s">
        <v>253</v>
      </c>
      <c r="AZ24" s="199"/>
      <c r="BA24" s="199"/>
      <c r="BB24" s="199"/>
      <c r="BC24" s="199"/>
      <c r="BD24" s="199"/>
      <c r="BE24" s="199"/>
      <c r="BF24" s="199"/>
      <c r="BG24" s="199"/>
      <c r="BH24" s="199"/>
      <c r="BI24" s="199"/>
      <c r="BJ24" s="199"/>
      <c r="BK24" s="199"/>
      <c r="BL24" s="199"/>
      <c r="BM24" s="210"/>
      <c r="BN24" s="214">
        <v>21112926</v>
      </c>
      <c r="BO24" s="217"/>
      <c r="BP24" s="217"/>
      <c r="BQ24" s="217"/>
      <c r="BR24" s="217"/>
      <c r="BS24" s="217"/>
      <c r="BT24" s="217"/>
      <c r="BU24" s="220"/>
      <c r="BV24" s="214">
        <v>19667402</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255</v>
      </c>
      <c r="F25" s="58"/>
      <c r="G25" s="58"/>
      <c r="H25" s="58"/>
      <c r="I25" s="58"/>
      <c r="J25" s="58"/>
      <c r="K25" s="63"/>
      <c r="L25" s="72">
        <v>1</v>
      </c>
      <c r="M25" s="80"/>
      <c r="N25" s="80"/>
      <c r="O25" s="80"/>
      <c r="P25" s="84"/>
      <c r="Q25" s="72">
        <v>7550</v>
      </c>
      <c r="R25" s="80"/>
      <c r="S25" s="80"/>
      <c r="T25" s="80"/>
      <c r="U25" s="80"/>
      <c r="V25" s="84"/>
      <c r="W25" s="134"/>
      <c r="X25" s="34"/>
      <c r="Y25" s="42"/>
      <c r="Z25" s="52" t="s">
        <v>259</v>
      </c>
      <c r="AA25" s="58"/>
      <c r="AB25" s="58"/>
      <c r="AC25" s="58"/>
      <c r="AD25" s="58"/>
      <c r="AE25" s="58"/>
      <c r="AF25" s="58"/>
      <c r="AG25" s="63"/>
      <c r="AH25" s="72" t="s">
        <v>194</v>
      </c>
      <c r="AI25" s="80"/>
      <c r="AJ25" s="80"/>
      <c r="AK25" s="80"/>
      <c r="AL25" s="84"/>
      <c r="AM25" s="72" t="s">
        <v>194</v>
      </c>
      <c r="AN25" s="80"/>
      <c r="AO25" s="80"/>
      <c r="AP25" s="80"/>
      <c r="AQ25" s="80"/>
      <c r="AR25" s="84"/>
      <c r="AS25" s="72" t="s">
        <v>194</v>
      </c>
      <c r="AT25" s="80"/>
      <c r="AU25" s="80"/>
      <c r="AV25" s="80"/>
      <c r="AW25" s="80"/>
      <c r="AX25" s="118"/>
      <c r="AY25" s="189" t="s">
        <v>36</v>
      </c>
      <c r="AZ25" s="197"/>
      <c r="BA25" s="197"/>
      <c r="BB25" s="197"/>
      <c r="BC25" s="197"/>
      <c r="BD25" s="197"/>
      <c r="BE25" s="197"/>
      <c r="BF25" s="197"/>
      <c r="BG25" s="197"/>
      <c r="BH25" s="197"/>
      <c r="BI25" s="197"/>
      <c r="BJ25" s="197"/>
      <c r="BK25" s="197"/>
      <c r="BL25" s="197"/>
      <c r="BM25" s="208"/>
      <c r="BN25" s="213">
        <v>3612286</v>
      </c>
      <c r="BO25" s="216"/>
      <c r="BP25" s="216"/>
      <c r="BQ25" s="216"/>
      <c r="BR25" s="216"/>
      <c r="BS25" s="216"/>
      <c r="BT25" s="216"/>
      <c r="BU25" s="219"/>
      <c r="BV25" s="213">
        <v>3736291</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261</v>
      </c>
      <c r="F26" s="58"/>
      <c r="G26" s="58"/>
      <c r="H26" s="58"/>
      <c r="I26" s="58"/>
      <c r="J26" s="58"/>
      <c r="K26" s="63"/>
      <c r="L26" s="72">
        <v>1</v>
      </c>
      <c r="M26" s="80"/>
      <c r="N26" s="80"/>
      <c r="O26" s="80"/>
      <c r="P26" s="84"/>
      <c r="Q26" s="72">
        <v>6750</v>
      </c>
      <c r="R26" s="80"/>
      <c r="S26" s="80"/>
      <c r="T26" s="80"/>
      <c r="U26" s="80"/>
      <c r="V26" s="84"/>
      <c r="W26" s="134"/>
      <c r="X26" s="34"/>
      <c r="Y26" s="42"/>
      <c r="Z26" s="52" t="s">
        <v>262</v>
      </c>
      <c r="AA26" s="143"/>
      <c r="AB26" s="143"/>
      <c r="AC26" s="143"/>
      <c r="AD26" s="143"/>
      <c r="AE26" s="143"/>
      <c r="AF26" s="143"/>
      <c r="AG26" s="161"/>
      <c r="AH26" s="72">
        <v>27</v>
      </c>
      <c r="AI26" s="80"/>
      <c r="AJ26" s="80"/>
      <c r="AK26" s="80"/>
      <c r="AL26" s="84"/>
      <c r="AM26" s="72">
        <v>90774</v>
      </c>
      <c r="AN26" s="80"/>
      <c r="AO26" s="80"/>
      <c r="AP26" s="80"/>
      <c r="AQ26" s="80"/>
      <c r="AR26" s="84"/>
      <c r="AS26" s="72">
        <v>3362</v>
      </c>
      <c r="AT26" s="80"/>
      <c r="AU26" s="80"/>
      <c r="AV26" s="80"/>
      <c r="AW26" s="80"/>
      <c r="AX26" s="118"/>
      <c r="AY26" s="192" t="s">
        <v>263</v>
      </c>
      <c r="AZ26" s="111"/>
      <c r="BA26" s="111"/>
      <c r="BB26" s="111"/>
      <c r="BC26" s="111"/>
      <c r="BD26" s="111"/>
      <c r="BE26" s="111"/>
      <c r="BF26" s="111"/>
      <c r="BG26" s="111"/>
      <c r="BH26" s="111"/>
      <c r="BI26" s="111"/>
      <c r="BJ26" s="111"/>
      <c r="BK26" s="111"/>
      <c r="BL26" s="111"/>
      <c r="BM26" s="211"/>
      <c r="BN26" s="214" t="s">
        <v>194</v>
      </c>
      <c r="BO26" s="217"/>
      <c r="BP26" s="217"/>
      <c r="BQ26" s="217"/>
      <c r="BR26" s="217"/>
      <c r="BS26" s="217"/>
      <c r="BT26" s="217"/>
      <c r="BU26" s="220"/>
      <c r="BV26" s="214" t="s">
        <v>194</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265</v>
      </c>
      <c r="F27" s="58"/>
      <c r="G27" s="58"/>
      <c r="H27" s="58"/>
      <c r="I27" s="58"/>
      <c r="J27" s="58"/>
      <c r="K27" s="63"/>
      <c r="L27" s="72">
        <v>1</v>
      </c>
      <c r="M27" s="80"/>
      <c r="N27" s="80"/>
      <c r="O27" s="80"/>
      <c r="P27" s="84"/>
      <c r="Q27" s="72">
        <v>5570</v>
      </c>
      <c r="R27" s="80"/>
      <c r="S27" s="80"/>
      <c r="T27" s="80"/>
      <c r="U27" s="80"/>
      <c r="V27" s="84"/>
      <c r="W27" s="134"/>
      <c r="X27" s="34"/>
      <c r="Y27" s="42"/>
      <c r="Z27" s="52" t="s">
        <v>266</v>
      </c>
      <c r="AA27" s="58"/>
      <c r="AB27" s="58"/>
      <c r="AC27" s="58"/>
      <c r="AD27" s="58"/>
      <c r="AE27" s="58"/>
      <c r="AF27" s="58"/>
      <c r="AG27" s="63"/>
      <c r="AH27" s="72">
        <v>6</v>
      </c>
      <c r="AI27" s="80"/>
      <c r="AJ27" s="80"/>
      <c r="AK27" s="80"/>
      <c r="AL27" s="84"/>
      <c r="AM27" s="72">
        <v>22727</v>
      </c>
      <c r="AN27" s="80"/>
      <c r="AO27" s="80"/>
      <c r="AP27" s="80"/>
      <c r="AQ27" s="80"/>
      <c r="AR27" s="84"/>
      <c r="AS27" s="72">
        <v>3788</v>
      </c>
      <c r="AT27" s="80"/>
      <c r="AU27" s="80"/>
      <c r="AV27" s="80"/>
      <c r="AW27" s="80"/>
      <c r="AX27" s="118"/>
      <c r="AY27" s="193" t="s">
        <v>269</v>
      </c>
      <c r="AZ27" s="200"/>
      <c r="BA27" s="200"/>
      <c r="BB27" s="200"/>
      <c r="BC27" s="200"/>
      <c r="BD27" s="200"/>
      <c r="BE27" s="200"/>
      <c r="BF27" s="200"/>
      <c r="BG27" s="200"/>
      <c r="BH27" s="200"/>
      <c r="BI27" s="200"/>
      <c r="BJ27" s="200"/>
      <c r="BK27" s="200"/>
      <c r="BL27" s="200"/>
      <c r="BM27" s="212"/>
      <c r="BN27" s="215">
        <v>648300</v>
      </c>
      <c r="BO27" s="218"/>
      <c r="BP27" s="218"/>
      <c r="BQ27" s="218"/>
      <c r="BR27" s="218"/>
      <c r="BS27" s="218"/>
      <c r="BT27" s="218"/>
      <c r="BU27" s="221"/>
      <c r="BV27" s="215">
        <v>648300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270</v>
      </c>
      <c r="F28" s="58"/>
      <c r="G28" s="58"/>
      <c r="H28" s="58"/>
      <c r="I28" s="58"/>
      <c r="J28" s="58"/>
      <c r="K28" s="63"/>
      <c r="L28" s="72">
        <v>1</v>
      </c>
      <c r="M28" s="80"/>
      <c r="N28" s="80"/>
      <c r="O28" s="80"/>
      <c r="P28" s="84"/>
      <c r="Q28" s="72">
        <v>4930</v>
      </c>
      <c r="R28" s="80"/>
      <c r="S28" s="80"/>
      <c r="T28" s="80"/>
      <c r="U28" s="80"/>
      <c r="V28" s="84"/>
      <c r="W28" s="134"/>
      <c r="X28" s="34"/>
      <c r="Y28" s="42"/>
      <c r="Z28" s="52" t="s">
        <v>34</v>
      </c>
      <c r="AA28" s="58"/>
      <c r="AB28" s="58"/>
      <c r="AC28" s="58"/>
      <c r="AD28" s="58"/>
      <c r="AE28" s="58"/>
      <c r="AF28" s="58"/>
      <c r="AG28" s="63"/>
      <c r="AH28" s="72" t="s">
        <v>194</v>
      </c>
      <c r="AI28" s="80"/>
      <c r="AJ28" s="80"/>
      <c r="AK28" s="80"/>
      <c r="AL28" s="84"/>
      <c r="AM28" s="72" t="s">
        <v>194</v>
      </c>
      <c r="AN28" s="80"/>
      <c r="AO28" s="80"/>
      <c r="AP28" s="80"/>
      <c r="AQ28" s="80"/>
      <c r="AR28" s="84"/>
      <c r="AS28" s="72" t="s">
        <v>194</v>
      </c>
      <c r="AT28" s="80"/>
      <c r="AU28" s="80"/>
      <c r="AV28" s="80"/>
      <c r="AW28" s="80"/>
      <c r="AX28" s="118"/>
      <c r="AY28" s="194" t="s">
        <v>271</v>
      </c>
      <c r="AZ28" s="201"/>
      <c r="BA28" s="201"/>
      <c r="BB28" s="204"/>
      <c r="BC28" s="189" t="s">
        <v>101</v>
      </c>
      <c r="BD28" s="197"/>
      <c r="BE28" s="197"/>
      <c r="BF28" s="197"/>
      <c r="BG28" s="197"/>
      <c r="BH28" s="197"/>
      <c r="BI28" s="197"/>
      <c r="BJ28" s="197"/>
      <c r="BK28" s="197"/>
      <c r="BL28" s="197"/>
      <c r="BM28" s="208"/>
      <c r="BN28" s="213">
        <v>677187</v>
      </c>
      <c r="BO28" s="216"/>
      <c r="BP28" s="216"/>
      <c r="BQ28" s="216"/>
      <c r="BR28" s="216"/>
      <c r="BS28" s="216"/>
      <c r="BT28" s="216"/>
      <c r="BU28" s="219"/>
      <c r="BV28" s="213">
        <v>1089383</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274</v>
      </c>
      <c r="F29" s="58"/>
      <c r="G29" s="58"/>
      <c r="H29" s="58"/>
      <c r="I29" s="58"/>
      <c r="J29" s="58"/>
      <c r="K29" s="63"/>
      <c r="L29" s="72">
        <v>18</v>
      </c>
      <c r="M29" s="80"/>
      <c r="N29" s="80"/>
      <c r="O29" s="80"/>
      <c r="P29" s="84"/>
      <c r="Q29" s="72">
        <v>4500</v>
      </c>
      <c r="R29" s="80"/>
      <c r="S29" s="80"/>
      <c r="T29" s="80"/>
      <c r="U29" s="80"/>
      <c r="V29" s="84"/>
      <c r="W29" s="135"/>
      <c r="X29" s="140"/>
      <c r="Y29" s="142"/>
      <c r="Z29" s="52" t="s">
        <v>276</v>
      </c>
      <c r="AA29" s="58"/>
      <c r="AB29" s="58"/>
      <c r="AC29" s="58"/>
      <c r="AD29" s="58"/>
      <c r="AE29" s="58"/>
      <c r="AF29" s="58"/>
      <c r="AG29" s="63"/>
      <c r="AH29" s="72">
        <v>371</v>
      </c>
      <c r="AI29" s="80"/>
      <c r="AJ29" s="80"/>
      <c r="AK29" s="80"/>
      <c r="AL29" s="84"/>
      <c r="AM29" s="72">
        <v>1227957</v>
      </c>
      <c r="AN29" s="80"/>
      <c r="AO29" s="80"/>
      <c r="AP29" s="80"/>
      <c r="AQ29" s="80"/>
      <c r="AR29" s="84"/>
      <c r="AS29" s="72">
        <v>3310</v>
      </c>
      <c r="AT29" s="80"/>
      <c r="AU29" s="80"/>
      <c r="AV29" s="80"/>
      <c r="AW29" s="80"/>
      <c r="AX29" s="118"/>
      <c r="AY29" s="195"/>
      <c r="AZ29" s="202"/>
      <c r="BA29" s="202"/>
      <c r="BB29" s="205"/>
      <c r="BC29" s="190" t="s">
        <v>278</v>
      </c>
      <c r="BD29" s="198"/>
      <c r="BE29" s="198"/>
      <c r="BF29" s="198"/>
      <c r="BG29" s="198"/>
      <c r="BH29" s="198"/>
      <c r="BI29" s="198"/>
      <c r="BJ29" s="198"/>
      <c r="BK29" s="198"/>
      <c r="BL29" s="198"/>
      <c r="BM29" s="209"/>
      <c r="BN29" s="214">
        <v>343451</v>
      </c>
      <c r="BO29" s="217"/>
      <c r="BP29" s="217"/>
      <c r="BQ29" s="217"/>
      <c r="BR29" s="217"/>
      <c r="BS29" s="217"/>
      <c r="BT29" s="217"/>
      <c r="BU29" s="220"/>
      <c r="BV29" s="214">
        <v>298525</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279</v>
      </c>
      <c r="X30" s="141"/>
      <c r="Y30" s="141"/>
      <c r="Z30" s="141"/>
      <c r="AA30" s="141"/>
      <c r="AB30" s="141"/>
      <c r="AC30" s="141"/>
      <c r="AD30" s="141"/>
      <c r="AE30" s="141"/>
      <c r="AF30" s="141"/>
      <c r="AG30" s="162"/>
      <c r="AH30" s="150">
        <v>99.5</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66</v>
      </c>
      <c r="BD30" s="199"/>
      <c r="BE30" s="199"/>
      <c r="BF30" s="199"/>
      <c r="BG30" s="199"/>
      <c r="BH30" s="199"/>
      <c r="BI30" s="199"/>
      <c r="BJ30" s="199"/>
      <c r="BK30" s="199"/>
      <c r="BL30" s="199"/>
      <c r="BM30" s="210"/>
      <c r="BN30" s="215">
        <v>1250074</v>
      </c>
      <c r="BO30" s="218"/>
      <c r="BP30" s="218"/>
      <c r="BQ30" s="218"/>
      <c r="BR30" s="218"/>
      <c r="BS30" s="218"/>
      <c r="BT30" s="218"/>
      <c r="BU30" s="221"/>
      <c r="BV30" s="215">
        <v>1292550</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181</v>
      </c>
      <c r="D32" s="36"/>
      <c r="E32" s="36"/>
      <c r="F32" s="36"/>
      <c r="G32" s="36"/>
      <c r="H32" s="36"/>
      <c r="I32" s="36"/>
      <c r="J32" s="36"/>
      <c r="K32" s="36"/>
      <c r="L32" s="36"/>
      <c r="M32" s="36"/>
      <c r="N32" s="36"/>
      <c r="O32" s="36"/>
      <c r="P32" s="36"/>
      <c r="Q32" s="36"/>
      <c r="R32" s="36"/>
      <c r="S32" s="36"/>
      <c r="U32" s="111" t="s">
        <v>91</v>
      </c>
      <c r="V32" s="111"/>
      <c r="W32" s="111"/>
      <c r="X32" s="111"/>
      <c r="Y32" s="111"/>
      <c r="Z32" s="111"/>
      <c r="AA32" s="111"/>
      <c r="AB32" s="111"/>
      <c r="AC32" s="111"/>
      <c r="AD32" s="111"/>
      <c r="AE32" s="111"/>
      <c r="AF32" s="111"/>
      <c r="AG32" s="111"/>
      <c r="AH32" s="111"/>
      <c r="AI32" s="111"/>
      <c r="AJ32" s="111"/>
      <c r="AK32" s="111"/>
      <c r="AM32" s="111" t="s">
        <v>282</v>
      </c>
      <c r="AN32" s="111"/>
      <c r="AO32" s="111"/>
      <c r="AP32" s="111"/>
      <c r="AQ32" s="111"/>
      <c r="AR32" s="111"/>
      <c r="AS32" s="111"/>
      <c r="AT32" s="111"/>
      <c r="AU32" s="111"/>
      <c r="AV32" s="111"/>
      <c r="AW32" s="111"/>
      <c r="AX32" s="111"/>
      <c r="AY32" s="111"/>
      <c r="AZ32" s="111"/>
      <c r="BA32" s="111"/>
      <c r="BB32" s="111"/>
      <c r="BC32" s="111"/>
      <c r="BE32" s="111" t="s">
        <v>283</v>
      </c>
      <c r="BF32" s="111"/>
      <c r="BG32" s="111"/>
      <c r="BH32" s="111"/>
      <c r="BI32" s="111"/>
      <c r="BJ32" s="111"/>
      <c r="BK32" s="111"/>
      <c r="BL32" s="111"/>
      <c r="BM32" s="111"/>
      <c r="BN32" s="111"/>
      <c r="BO32" s="111"/>
      <c r="BP32" s="111"/>
      <c r="BQ32" s="111"/>
      <c r="BR32" s="111"/>
      <c r="BS32" s="111"/>
      <c r="BT32" s="111"/>
      <c r="BU32" s="111"/>
      <c r="BW32" s="111" t="s">
        <v>284</v>
      </c>
      <c r="BX32" s="111"/>
      <c r="BY32" s="111"/>
      <c r="BZ32" s="111"/>
      <c r="CA32" s="111"/>
      <c r="CB32" s="111"/>
      <c r="CC32" s="111"/>
      <c r="CD32" s="111"/>
      <c r="CE32" s="111"/>
      <c r="CF32" s="111"/>
      <c r="CG32" s="111"/>
      <c r="CH32" s="111"/>
      <c r="CI32" s="111"/>
      <c r="CJ32" s="111"/>
      <c r="CK32" s="111"/>
      <c r="CL32" s="111"/>
      <c r="CM32" s="111"/>
      <c r="CO32" s="111" t="s">
        <v>286</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119</v>
      </c>
      <c r="D33" s="37"/>
      <c r="E33" s="54" t="s">
        <v>287</v>
      </c>
      <c r="F33" s="54"/>
      <c r="G33" s="54"/>
      <c r="H33" s="54"/>
      <c r="I33" s="54"/>
      <c r="J33" s="54"/>
      <c r="K33" s="54"/>
      <c r="L33" s="54"/>
      <c r="M33" s="54"/>
      <c r="N33" s="54"/>
      <c r="O33" s="54"/>
      <c r="P33" s="54"/>
      <c r="Q33" s="54"/>
      <c r="R33" s="54"/>
      <c r="S33" s="54"/>
      <c r="T33" s="54"/>
      <c r="U33" s="37" t="s">
        <v>119</v>
      </c>
      <c r="V33" s="37"/>
      <c r="W33" s="54" t="s">
        <v>287</v>
      </c>
      <c r="X33" s="54"/>
      <c r="Y33" s="54"/>
      <c r="Z33" s="54"/>
      <c r="AA33" s="54"/>
      <c r="AB33" s="54"/>
      <c r="AC33" s="54"/>
      <c r="AD33" s="54"/>
      <c r="AE33" s="54"/>
      <c r="AF33" s="54"/>
      <c r="AG33" s="54"/>
      <c r="AH33" s="54"/>
      <c r="AI33" s="54"/>
      <c r="AJ33" s="54"/>
      <c r="AK33" s="54"/>
      <c r="AL33" s="54"/>
      <c r="AM33" s="37" t="s">
        <v>119</v>
      </c>
      <c r="AN33" s="37"/>
      <c r="AO33" s="54" t="s">
        <v>287</v>
      </c>
      <c r="AP33" s="54"/>
      <c r="AQ33" s="54"/>
      <c r="AR33" s="54"/>
      <c r="AS33" s="54"/>
      <c r="AT33" s="54"/>
      <c r="AU33" s="54"/>
      <c r="AV33" s="54"/>
      <c r="AW33" s="54"/>
      <c r="AX33" s="54"/>
      <c r="AY33" s="54"/>
      <c r="AZ33" s="54"/>
      <c r="BA33" s="54"/>
      <c r="BB33" s="54"/>
      <c r="BC33" s="54"/>
      <c r="BD33" s="37"/>
      <c r="BE33" s="54" t="s">
        <v>288</v>
      </c>
      <c r="BF33" s="54"/>
      <c r="BG33" s="54" t="s">
        <v>164</v>
      </c>
      <c r="BH33" s="54"/>
      <c r="BI33" s="54"/>
      <c r="BJ33" s="54"/>
      <c r="BK33" s="54"/>
      <c r="BL33" s="54"/>
      <c r="BM33" s="54"/>
      <c r="BN33" s="54"/>
      <c r="BO33" s="54"/>
      <c r="BP33" s="54"/>
      <c r="BQ33" s="54"/>
      <c r="BR33" s="54"/>
      <c r="BS33" s="54"/>
      <c r="BT33" s="54"/>
      <c r="BU33" s="54"/>
      <c r="BV33" s="37"/>
      <c r="BW33" s="37" t="s">
        <v>288</v>
      </c>
      <c r="BX33" s="37"/>
      <c r="BY33" s="54" t="s">
        <v>108</v>
      </c>
      <c r="BZ33" s="54"/>
      <c r="CA33" s="54"/>
      <c r="CB33" s="54"/>
      <c r="CC33" s="54"/>
      <c r="CD33" s="54"/>
      <c r="CE33" s="54"/>
      <c r="CF33" s="54"/>
      <c r="CG33" s="54"/>
      <c r="CH33" s="54"/>
      <c r="CI33" s="54"/>
      <c r="CJ33" s="54"/>
      <c r="CK33" s="54"/>
      <c r="CL33" s="54"/>
      <c r="CM33" s="54"/>
      <c r="CN33" s="54"/>
      <c r="CO33" s="37" t="s">
        <v>119</v>
      </c>
      <c r="CP33" s="37"/>
      <c r="CQ33" s="54" t="s">
        <v>290</v>
      </c>
      <c r="CR33" s="54"/>
      <c r="CS33" s="54"/>
      <c r="CT33" s="54"/>
      <c r="CU33" s="54"/>
      <c r="CV33" s="54"/>
      <c r="CW33" s="54"/>
      <c r="CX33" s="54"/>
      <c r="CY33" s="54"/>
      <c r="CZ33" s="54"/>
      <c r="DA33" s="54"/>
      <c r="DB33" s="54"/>
      <c r="DC33" s="54"/>
      <c r="DD33" s="54"/>
      <c r="DE33" s="54"/>
      <c r="DF33" s="54"/>
      <c r="DG33" s="253" t="s">
        <v>77</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4</v>
      </c>
      <c r="V34" s="38"/>
      <c r="W34" s="55" t="str">
        <f>IF('各会計、関係団体の財政状況及び健全化判断比率'!B28="","",'各会計、関係団体の財政状況及び健全化判断比率'!B28)</f>
        <v>笠岡市国民健康保険事業特別会計</v>
      </c>
      <c r="X34" s="55"/>
      <c r="Y34" s="55"/>
      <c r="Z34" s="55"/>
      <c r="AA34" s="55"/>
      <c r="AB34" s="55"/>
      <c r="AC34" s="55"/>
      <c r="AD34" s="55"/>
      <c r="AE34" s="55"/>
      <c r="AF34" s="55"/>
      <c r="AG34" s="55"/>
      <c r="AH34" s="55"/>
      <c r="AI34" s="55"/>
      <c r="AJ34" s="55"/>
      <c r="AK34" s="55"/>
      <c r="AL34" s="2"/>
      <c r="AM34" s="38">
        <f>IF(AO34="","",MAX(C34:D43,U34:V43)+1)</f>
        <v>8</v>
      </c>
      <c r="AN34" s="38"/>
      <c r="AO34" s="55" t="str">
        <f>IF('各会計、関係団体の財政状況及び健全化判断比率'!B32="","",'各会計、関係団体の財政状況及び健全化判断比率'!B32)</f>
        <v>笠岡市水道事業会計</v>
      </c>
      <c r="AP34" s="55"/>
      <c r="AQ34" s="55"/>
      <c r="AR34" s="55"/>
      <c r="AS34" s="55"/>
      <c r="AT34" s="55"/>
      <c r="AU34" s="55"/>
      <c r="AV34" s="55"/>
      <c r="AW34" s="55"/>
      <c r="AX34" s="55"/>
      <c r="AY34" s="55"/>
      <c r="AZ34" s="55"/>
      <c r="BA34" s="55"/>
      <c r="BB34" s="55"/>
      <c r="BC34" s="55"/>
      <c r="BD34" s="2"/>
      <c r="BE34" s="38">
        <f>IF(BG34="","",MAX(C34:D43,U34:V43,AM34:AN43)+1)</f>
        <v>11</v>
      </c>
      <c r="BF34" s="38"/>
      <c r="BG34" s="55" t="str">
        <f>IF('各会計、関係団体の財政状況及び健全化判断比率'!B35="","",'各会計、関係団体の財政状況及び健全化判断比率'!B35)</f>
        <v>笠岡市土地造成事業特別会計</v>
      </c>
      <c r="BH34" s="55"/>
      <c r="BI34" s="55"/>
      <c r="BJ34" s="55"/>
      <c r="BK34" s="55"/>
      <c r="BL34" s="55"/>
      <c r="BM34" s="55"/>
      <c r="BN34" s="55"/>
      <c r="BO34" s="55"/>
      <c r="BP34" s="55"/>
      <c r="BQ34" s="55"/>
      <c r="BR34" s="55"/>
      <c r="BS34" s="55"/>
      <c r="BT34" s="55"/>
      <c r="BU34" s="55"/>
      <c r="BV34" s="2"/>
      <c r="BW34" s="38">
        <f>IF(BY34="","",MAX(C34:D43,U34:V43,AM34:AN43,BE34:BF43)+1)</f>
        <v>13</v>
      </c>
      <c r="BX34" s="38"/>
      <c r="BY34" s="55" t="str">
        <f>IF('各会計、関係団体の財政状況及び健全化判断比率'!B68="","",'各会計、関係団体の財政状況及び健全化判断比率'!B68)</f>
        <v>岡山県笠岡市・矢掛町中学校組合</v>
      </c>
      <c r="BZ34" s="55"/>
      <c r="CA34" s="55"/>
      <c r="CB34" s="55"/>
      <c r="CC34" s="55"/>
      <c r="CD34" s="55"/>
      <c r="CE34" s="55"/>
      <c r="CF34" s="55"/>
      <c r="CG34" s="55"/>
      <c r="CH34" s="55"/>
      <c r="CI34" s="55"/>
      <c r="CJ34" s="55"/>
      <c r="CK34" s="55"/>
      <c r="CL34" s="55"/>
      <c r="CM34" s="55"/>
      <c r="CN34" s="2"/>
      <c r="CO34" s="38">
        <f>IF(CQ34="","",MAX(C34:D43,U34:V43,AM34:AN43,BE34:BF43,BW34:BX43)+1)</f>
        <v>23</v>
      </c>
      <c r="CP34" s="38"/>
      <c r="CQ34" s="55" t="str">
        <f>IF('各会計、関係団体の財政状況及び健全化判断比率'!BS7="","",'各会計、関係団体の財政状況及び健全化判断比率'!BS7)</f>
        <v>笠岡市総合福祉事業団吸江社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笠岡市へき地診療施設特別会計</v>
      </c>
      <c r="F35" s="55"/>
      <c r="G35" s="55"/>
      <c r="H35" s="55"/>
      <c r="I35" s="55"/>
      <c r="J35" s="55"/>
      <c r="K35" s="55"/>
      <c r="L35" s="55"/>
      <c r="M35" s="55"/>
      <c r="N35" s="55"/>
      <c r="O35" s="55"/>
      <c r="P35" s="55"/>
      <c r="Q35" s="55"/>
      <c r="R35" s="55"/>
      <c r="S35" s="55"/>
      <c r="T35" s="2"/>
      <c r="U35" s="38">
        <f t="shared" ref="U35:U43" si="1">IF(W35="","",U34+1)</f>
        <v>5</v>
      </c>
      <c r="V35" s="38"/>
      <c r="W35" s="55" t="str">
        <f>IF('各会計、関係団体の財政状況及び健全化判断比率'!B29="","",'各会計、関係団体の財政状況及び健全化判断比率'!B29)</f>
        <v>笠岡市国民健康保険真鍋島直営診療施設特別会計</v>
      </c>
      <c r="X35" s="55"/>
      <c r="Y35" s="55"/>
      <c r="Z35" s="55"/>
      <c r="AA35" s="55"/>
      <c r="AB35" s="55"/>
      <c r="AC35" s="55"/>
      <c r="AD35" s="55"/>
      <c r="AE35" s="55"/>
      <c r="AF35" s="55"/>
      <c r="AG35" s="55"/>
      <c r="AH35" s="55"/>
      <c r="AI35" s="55"/>
      <c r="AJ35" s="55"/>
      <c r="AK35" s="55"/>
      <c r="AL35" s="2"/>
      <c r="AM35" s="38">
        <f t="shared" ref="AM35:AM43" si="2">IF(AO35="","",AM34+1)</f>
        <v>9</v>
      </c>
      <c r="AN35" s="38"/>
      <c r="AO35" s="55" t="str">
        <f>IF('各会計、関係団体の財政状況及び健全化判断比率'!B33="","",'各会計、関係団体の財政状況及び健全化判断比率'!B33)</f>
        <v>笠岡市病院事業会計</v>
      </c>
      <c r="AP35" s="55"/>
      <c r="AQ35" s="55"/>
      <c r="AR35" s="55"/>
      <c r="AS35" s="55"/>
      <c r="AT35" s="55"/>
      <c r="AU35" s="55"/>
      <c r="AV35" s="55"/>
      <c r="AW35" s="55"/>
      <c r="AX35" s="55"/>
      <c r="AY35" s="55"/>
      <c r="AZ35" s="55"/>
      <c r="BA35" s="55"/>
      <c r="BB35" s="55"/>
      <c r="BC35" s="55"/>
      <c r="BD35" s="2"/>
      <c r="BE35" s="38">
        <f t="shared" ref="BE35:BE43" si="3">IF(BG35="","",BE34+1)</f>
        <v>12</v>
      </c>
      <c r="BF35" s="38"/>
      <c r="BG35" s="55" t="str">
        <f>IF('各会計、関係団体の財政状況及び健全化判断比率'!B36="","",'各会計、関係団体の財政状況及び健全化判断比率'!B36)</f>
        <v>笠岡市工業団地造成事業特別会計</v>
      </c>
      <c r="BH35" s="55"/>
      <c r="BI35" s="55"/>
      <c r="BJ35" s="55"/>
      <c r="BK35" s="55"/>
      <c r="BL35" s="55"/>
      <c r="BM35" s="55"/>
      <c r="BN35" s="55"/>
      <c r="BO35" s="55"/>
      <c r="BP35" s="55"/>
      <c r="BQ35" s="55"/>
      <c r="BR35" s="55"/>
      <c r="BS35" s="55"/>
      <c r="BT35" s="55"/>
      <c r="BU35" s="55"/>
      <c r="BV35" s="2"/>
      <c r="BW35" s="38">
        <f t="shared" ref="BW35:BW43" si="4">IF(BY35="","",BW34+1)</f>
        <v>14</v>
      </c>
      <c r="BX35" s="38"/>
      <c r="BY35" s="55" t="str">
        <f>IF('各会計、関係団体の財政状況及び健全化判断比率'!B69="","",'各会計、関係団体の財政状況及び健全化判断比率'!B69)</f>
        <v>岡山県西部衛生施設組合</v>
      </c>
      <c r="BZ35" s="55"/>
      <c r="CA35" s="55"/>
      <c r="CB35" s="55"/>
      <c r="CC35" s="55"/>
      <c r="CD35" s="55"/>
      <c r="CE35" s="55"/>
      <c r="CF35" s="55"/>
      <c r="CG35" s="55"/>
      <c r="CH35" s="55"/>
      <c r="CI35" s="55"/>
      <c r="CJ35" s="55"/>
      <c r="CK35" s="55"/>
      <c r="CL35" s="55"/>
      <c r="CM35" s="55"/>
      <c r="CN35" s="2"/>
      <c r="CO35" s="38">
        <f t="shared" ref="CO35:CO43" si="5">IF(CQ35="","",CO34+1)</f>
        <v>24</v>
      </c>
      <c r="CP35" s="38"/>
      <c r="CQ35" s="55" t="str">
        <f>IF('各会計、関係団体の財政状況及び健全化判断比率'!BS8="","",'各会計、関係団体の財政状況及び健全化判断比率'!BS8)</f>
        <v>笠岡市文化スポーツ振興財団</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笠岡市公共用地取得事業特別会計</v>
      </c>
      <c r="F36" s="55"/>
      <c r="G36" s="55"/>
      <c r="H36" s="55"/>
      <c r="I36" s="55"/>
      <c r="J36" s="55"/>
      <c r="K36" s="55"/>
      <c r="L36" s="55"/>
      <c r="M36" s="55"/>
      <c r="N36" s="55"/>
      <c r="O36" s="55"/>
      <c r="P36" s="55"/>
      <c r="Q36" s="55"/>
      <c r="R36" s="55"/>
      <c r="S36" s="55"/>
      <c r="T36" s="2"/>
      <c r="U36" s="38">
        <f t="shared" si="1"/>
        <v>6</v>
      </c>
      <c r="V36" s="38"/>
      <c r="W36" s="55" t="str">
        <f>IF('各会計、関係団体の財政状況及び健全化判断比率'!B30="","",'各会計、関係団体の財政状況及び健全化判断比率'!B30)</f>
        <v>笠岡市介護保険事業特別会計</v>
      </c>
      <c r="X36" s="55"/>
      <c r="Y36" s="55"/>
      <c r="Z36" s="55"/>
      <c r="AA36" s="55"/>
      <c r="AB36" s="55"/>
      <c r="AC36" s="55"/>
      <c r="AD36" s="55"/>
      <c r="AE36" s="55"/>
      <c r="AF36" s="55"/>
      <c r="AG36" s="55"/>
      <c r="AH36" s="55"/>
      <c r="AI36" s="55"/>
      <c r="AJ36" s="55"/>
      <c r="AK36" s="55"/>
      <c r="AL36" s="2"/>
      <c r="AM36" s="38">
        <f t="shared" si="2"/>
        <v>10</v>
      </c>
      <c r="AN36" s="38"/>
      <c r="AO36" s="55" t="str">
        <f>IF('各会計、関係団体の財政状況及び健全化判断比率'!B34="","",'各会計、関係団体の財政状況及び健全化判断比率'!B34)</f>
        <v>笠岡市下水道事業会計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15</v>
      </c>
      <c r="BX36" s="38"/>
      <c r="BY36" s="55" t="str">
        <f>IF('各会計、関係団体の財政状況及び健全化判断比率'!B70="","",'各会計、関係団体の財政状況及び健全化判断比率'!B70)</f>
        <v>岡山県西部環境整備施設組合</v>
      </c>
      <c r="BZ36" s="55"/>
      <c r="CA36" s="55"/>
      <c r="CB36" s="55"/>
      <c r="CC36" s="55"/>
      <c r="CD36" s="55"/>
      <c r="CE36" s="55"/>
      <c r="CF36" s="55"/>
      <c r="CG36" s="55"/>
      <c r="CH36" s="55"/>
      <c r="CI36" s="55"/>
      <c r="CJ36" s="55"/>
      <c r="CK36" s="55"/>
      <c r="CL36" s="55"/>
      <c r="CM36" s="55"/>
      <c r="CN36" s="2"/>
      <c r="CO36" s="38">
        <f t="shared" si="5"/>
        <v>25</v>
      </c>
      <c r="CP36" s="38"/>
      <c r="CQ36" s="55" t="str">
        <f>IF('各会計、関係団体の財政状況及び健全化判断比率'!BS9="","",'各会計、関係団体の財政状況及び健全化判断比率'!BS9)</f>
        <v>笠岡放送（株）</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7</v>
      </c>
      <c r="V37" s="38"/>
      <c r="W37" s="55" t="str">
        <f>IF('各会計、関係団体の財政状況及び健全化判断比率'!B31="","",'各会計、関係団体の財政状況及び健全化判断比率'!B31)</f>
        <v>笠岡市後期高齢者医療特別会計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16</v>
      </c>
      <c r="BX37" s="38"/>
      <c r="BY37" s="55" t="str">
        <f>IF('各会計、関係団体の財政状況及び健全化判断比率'!B71="","",'各会計、関係団体の財政状況及び健全化判断比率'!B71)</f>
        <v>笠岡地区消防組合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17</v>
      </c>
      <c r="BX38" s="38"/>
      <c r="BY38" s="55" t="str">
        <f>IF('各会計、関係団体の財政状況及び健全化判断比率'!B72="","",'各会計、関係団体の財政状況及び健全化判断比率'!B72)</f>
        <v>岡山県市町村総合事務組合一般会計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18</v>
      </c>
      <c r="BX39" s="38"/>
      <c r="BY39" s="55" t="str">
        <f>IF('各会計、関係団体の財政状況及び健全化判断比率'!B73="","",'各会計、関係団体の財政状況及び健全化判断比率'!B73)</f>
        <v>岡山県市町村総合事務組合貸付金特別会計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19</v>
      </c>
      <c r="BX40" s="38"/>
      <c r="BY40" s="55" t="str">
        <f>IF('各会計、関係団体の財政状況及び健全化判断比率'!B74="","",'各会計、関係団体の財政状況及び健全化判断比率'!B74)</f>
        <v>岡山県市町村総合事務組合拠出金事業特別会計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20</v>
      </c>
      <c r="BX41" s="38"/>
      <c r="BY41" s="55" t="str">
        <f>IF('各会計、関係団体の財政状況及び健全化判断比率'!B75="","",'各会計、関係団体の財政状況及び健全化判断比率'!B75)</f>
        <v>岡山県市町村税整理組合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21</v>
      </c>
      <c r="BX42" s="38"/>
      <c r="BY42" s="55" t="str">
        <f>IF('各会計、関係団体の財政状況及び健全化判断比率'!B76="","",'各会計、関係団体の財政状況及び健全化判断比率'!B76)</f>
        <v>岡山県後期高齢者医療広域連合一般会計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22</v>
      </c>
      <c r="BX43" s="38"/>
      <c r="BY43" s="55" t="str">
        <f>IF('各会計、関係団体の財政状況及び健全化判断比率'!B77="","",'各会計、関係団体の財政状況及び健全化判断比率'!B77)</f>
        <v>岡山県後期高齢者医療広域連合特別会計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291</v>
      </c>
      <c r="E46" s="1" t="s">
        <v>293</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296</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298</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191</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300</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302</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qMI1XTC1XmRKt17B4hVf4teXZENGpt5uMKY6oGoOli56/dsBvQjtOGJO97CJgkjE+yTlJR1FB8y1kR5IxCWYNA==" saltValue="6DPtRRZJmbhmk1Ojy5f8w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257" customWidth="1"/>
    <col min="134" max="143" width="1.63281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305</v>
      </c>
      <c r="DI1" s="344"/>
      <c r="DJ1" s="344"/>
      <c r="DK1" s="344"/>
      <c r="DL1" s="344"/>
      <c r="DM1" s="344"/>
      <c r="DN1" s="351"/>
      <c r="DO1" s="1"/>
      <c r="DP1" s="343" t="s">
        <v>280</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308</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113</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310</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311</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315</v>
      </c>
      <c r="S4" s="139"/>
      <c r="T4" s="139"/>
      <c r="U4" s="139"/>
      <c r="V4" s="139"/>
      <c r="W4" s="139"/>
      <c r="X4" s="139"/>
      <c r="Y4" s="144"/>
      <c r="Z4" s="182" t="s">
        <v>318</v>
      </c>
      <c r="AA4" s="139"/>
      <c r="AB4" s="139"/>
      <c r="AC4" s="144"/>
      <c r="AD4" s="182" t="s">
        <v>258</v>
      </c>
      <c r="AE4" s="139"/>
      <c r="AF4" s="139"/>
      <c r="AG4" s="139"/>
      <c r="AH4" s="139"/>
      <c r="AI4" s="139"/>
      <c r="AJ4" s="139"/>
      <c r="AK4" s="144"/>
      <c r="AL4" s="182" t="s">
        <v>318</v>
      </c>
      <c r="AM4" s="139"/>
      <c r="AN4" s="139"/>
      <c r="AO4" s="144"/>
      <c r="AP4" s="298" t="s">
        <v>320</v>
      </c>
      <c r="AQ4" s="298"/>
      <c r="AR4" s="298"/>
      <c r="AS4" s="298"/>
      <c r="AT4" s="298"/>
      <c r="AU4" s="298"/>
      <c r="AV4" s="298"/>
      <c r="AW4" s="298"/>
      <c r="AX4" s="298"/>
      <c r="AY4" s="298"/>
      <c r="AZ4" s="298"/>
      <c r="BA4" s="298"/>
      <c r="BB4" s="298"/>
      <c r="BC4" s="298"/>
      <c r="BD4" s="298"/>
      <c r="BE4" s="298"/>
      <c r="BF4" s="298"/>
      <c r="BG4" s="298" t="s">
        <v>295</v>
      </c>
      <c r="BH4" s="298"/>
      <c r="BI4" s="298"/>
      <c r="BJ4" s="298"/>
      <c r="BK4" s="298"/>
      <c r="BL4" s="298"/>
      <c r="BM4" s="298"/>
      <c r="BN4" s="298"/>
      <c r="BO4" s="298" t="s">
        <v>318</v>
      </c>
      <c r="BP4" s="298"/>
      <c r="BQ4" s="298"/>
      <c r="BR4" s="298"/>
      <c r="BS4" s="298" t="s">
        <v>322</v>
      </c>
      <c r="BT4" s="298"/>
      <c r="BU4" s="298"/>
      <c r="BV4" s="298"/>
      <c r="BW4" s="298"/>
      <c r="BX4" s="298"/>
      <c r="BY4" s="298"/>
      <c r="BZ4" s="298"/>
      <c r="CA4" s="298"/>
      <c r="CB4" s="298"/>
      <c r="CD4" s="182" t="s">
        <v>323</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314</v>
      </c>
      <c r="C5" s="265"/>
      <c r="D5" s="265"/>
      <c r="E5" s="265"/>
      <c r="F5" s="265"/>
      <c r="G5" s="265"/>
      <c r="H5" s="265"/>
      <c r="I5" s="265"/>
      <c r="J5" s="265"/>
      <c r="K5" s="265"/>
      <c r="L5" s="265"/>
      <c r="M5" s="265"/>
      <c r="N5" s="265"/>
      <c r="O5" s="265"/>
      <c r="P5" s="265"/>
      <c r="Q5" s="268"/>
      <c r="R5" s="273">
        <v>7146300</v>
      </c>
      <c r="S5" s="276"/>
      <c r="T5" s="276"/>
      <c r="U5" s="276"/>
      <c r="V5" s="276"/>
      <c r="W5" s="276"/>
      <c r="X5" s="276"/>
      <c r="Y5" s="278"/>
      <c r="Z5" s="281">
        <v>26.7</v>
      </c>
      <c r="AA5" s="281"/>
      <c r="AB5" s="281"/>
      <c r="AC5" s="281"/>
      <c r="AD5" s="286">
        <v>6706257</v>
      </c>
      <c r="AE5" s="286"/>
      <c r="AF5" s="286"/>
      <c r="AG5" s="286"/>
      <c r="AH5" s="286"/>
      <c r="AI5" s="286"/>
      <c r="AJ5" s="286"/>
      <c r="AK5" s="286"/>
      <c r="AL5" s="291">
        <v>47.5</v>
      </c>
      <c r="AM5" s="293"/>
      <c r="AN5" s="293"/>
      <c r="AO5" s="295"/>
      <c r="AP5" s="260" t="s">
        <v>324</v>
      </c>
      <c r="AQ5" s="265"/>
      <c r="AR5" s="265"/>
      <c r="AS5" s="265"/>
      <c r="AT5" s="265"/>
      <c r="AU5" s="265"/>
      <c r="AV5" s="265"/>
      <c r="AW5" s="265"/>
      <c r="AX5" s="265"/>
      <c r="AY5" s="265"/>
      <c r="AZ5" s="265"/>
      <c r="BA5" s="265"/>
      <c r="BB5" s="265"/>
      <c r="BC5" s="265"/>
      <c r="BD5" s="265"/>
      <c r="BE5" s="265"/>
      <c r="BF5" s="268"/>
      <c r="BG5" s="274">
        <v>6706257</v>
      </c>
      <c r="BH5" s="217"/>
      <c r="BI5" s="217"/>
      <c r="BJ5" s="217"/>
      <c r="BK5" s="217"/>
      <c r="BL5" s="217"/>
      <c r="BM5" s="217"/>
      <c r="BN5" s="279"/>
      <c r="BO5" s="282">
        <v>93.8</v>
      </c>
      <c r="BP5" s="282"/>
      <c r="BQ5" s="282"/>
      <c r="BR5" s="282"/>
      <c r="BS5" s="287">
        <v>105657</v>
      </c>
      <c r="BT5" s="287"/>
      <c r="BU5" s="287"/>
      <c r="BV5" s="287"/>
      <c r="BW5" s="287"/>
      <c r="BX5" s="287"/>
      <c r="BY5" s="287"/>
      <c r="BZ5" s="287"/>
      <c r="CA5" s="287"/>
      <c r="CB5" s="325"/>
      <c r="CD5" s="182" t="s">
        <v>320</v>
      </c>
      <c r="CE5" s="139"/>
      <c r="CF5" s="139"/>
      <c r="CG5" s="139"/>
      <c r="CH5" s="139"/>
      <c r="CI5" s="139"/>
      <c r="CJ5" s="139"/>
      <c r="CK5" s="139"/>
      <c r="CL5" s="139"/>
      <c r="CM5" s="139"/>
      <c r="CN5" s="139"/>
      <c r="CO5" s="139"/>
      <c r="CP5" s="139"/>
      <c r="CQ5" s="144"/>
      <c r="CR5" s="182" t="s">
        <v>327</v>
      </c>
      <c r="CS5" s="139"/>
      <c r="CT5" s="139"/>
      <c r="CU5" s="139"/>
      <c r="CV5" s="139"/>
      <c r="CW5" s="139"/>
      <c r="CX5" s="139"/>
      <c r="CY5" s="144"/>
      <c r="CZ5" s="182" t="s">
        <v>318</v>
      </c>
      <c r="DA5" s="139"/>
      <c r="DB5" s="139"/>
      <c r="DC5" s="144"/>
      <c r="DD5" s="182" t="s">
        <v>329</v>
      </c>
      <c r="DE5" s="139"/>
      <c r="DF5" s="139"/>
      <c r="DG5" s="139"/>
      <c r="DH5" s="139"/>
      <c r="DI5" s="139"/>
      <c r="DJ5" s="139"/>
      <c r="DK5" s="139"/>
      <c r="DL5" s="139"/>
      <c r="DM5" s="139"/>
      <c r="DN5" s="139"/>
      <c r="DO5" s="139"/>
      <c r="DP5" s="144"/>
      <c r="DQ5" s="182" t="s">
        <v>331</v>
      </c>
      <c r="DR5" s="139"/>
      <c r="DS5" s="139"/>
      <c r="DT5" s="139"/>
      <c r="DU5" s="139"/>
      <c r="DV5" s="139"/>
      <c r="DW5" s="139"/>
      <c r="DX5" s="139"/>
      <c r="DY5" s="139"/>
      <c r="DZ5" s="139"/>
      <c r="EA5" s="139"/>
      <c r="EB5" s="139"/>
      <c r="EC5" s="144"/>
    </row>
    <row r="6" spans="2:143" ht="11.25" customHeight="1">
      <c r="B6" s="261" t="s">
        <v>332</v>
      </c>
      <c r="C6" s="1"/>
      <c r="D6" s="1"/>
      <c r="E6" s="1"/>
      <c r="F6" s="1"/>
      <c r="G6" s="1"/>
      <c r="H6" s="1"/>
      <c r="I6" s="1"/>
      <c r="J6" s="1"/>
      <c r="K6" s="1"/>
      <c r="L6" s="1"/>
      <c r="M6" s="1"/>
      <c r="N6" s="1"/>
      <c r="O6" s="1"/>
      <c r="P6" s="1"/>
      <c r="Q6" s="269"/>
      <c r="R6" s="274">
        <v>225028</v>
      </c>
      <c r="S6" s="217"/>
      <c r="T6" s="217"/>
      <c r="U6" s="217"/>
      <c r="V6" s="217"/>
      <c r="W6" s="217"/>
      <c r="X6" s="217"/>
      <c r="Y6" s="279"/>
      <c r="Z6" s="282">
        <v>0.8</v>
      </c>
      <c r="AA6" s="282"/>
      <c r="AB6" s="282"/>
      <c r="AC6" s="282"/>
      <c r="AD6" s="287">
        <v>225028</v>
      </c>
      <c r="AE6" s="287"/>
      <c r="AF6" s="287"/>
      <c r="AG6" s="287"/>
      <c r="AH6" s="287"/>
      <c r="AI6" s="287"/>
      <c r="AJ6" s="287"/>
      <c r="AK6" s="287"/>
      <c r="AL6" s="283">
        <v>1.6</v>
      </c>
      <c r="AM6" s="238"/>
      <c r="AN6" s="238"/>
      <c r="AO6" s="296"/>
      <c r="AP6" s="261" t="s">
        <v>105</v>
      </c>
      <c r="AQ6" s="1"/>
      <c r="AR6" s="1"/>
      <c r="AS6" s="1"/>
      <c r="AT6" s="1"/>
      <c r="AU6" s="1"/>
      <c r="AV6" s="1"/>
      <c r="AW6" s="1"/>
      <c r="AX6" s="1"/>
      <c r="AY6" s="1"/>
      <c r="AZ6" s="1"/>
      <c r="BA6" s="1"/>
      <c r="BB6" s="1"/>
      <c r="BC6" s="1"/>
      <c r="BD6" s="1"/>
      <c r="BE6" s="1"/>
      <c r="BF6" s="269"/>
      <c r="BG6" s="274">
        <v>6706257</v>
      </c>
      <c r="BH6" s="217"/>
      <c r="BI6" s="217"/>
      <c r="BJ6" s="217"/>
      <c r="BK6" s="217"/>
      <c r="BL6" s="217"/>
      <c r="BM6" s="217"/>
      <c r="BN6" s="279"/>
      <c r="BO6" s="282">
        <v>93.8</v>
      </c>
      <c r="BP6" s="282"/>
      <c r="BQ6" s="282"/>
      <c r="BR6" s="282"/>
      <c r="BS6" s="287">
        <v>105657</v>
      </c>
      <c r="BT6" s="287"/>
      <c r="BU6" s="287"/>
      <c r="BV6" s="287"/>
      <c r="BW6" s="287"/>
      <c r="BX6" s="287"/>
      <c r="BY6" s="287"/>
      <c r="BZ6" s="287"/>
      <c r="CA6" s="287"/>
      <c r="CB6" s="325"/>
      <c r="CD6" s="260" t="s">
        <v>333</v>
      </c>
      <c r="CE6" s="265"/>
      <c r="CF6" s="265"/>
      <c r="CG6" s="265"/>
      <c r="CH6" s="265"/>
      <c r="CI6" s="265"/>
      <c r="CJ6" s="265"/>
      <c r="CK6" s="265"/>
      <c r="CL6" s="265"/>
      <c r="CM6" s="265"/>
      <c r="CN6" s="265"/>
      <c r="CO6" s="265"/>
      <c r="CP6" s="265"/>
      <c r="CQ6" s="268"/>
      <c r="CR6" s="274">
        <v>239689</v>
      </c>
      <c r="CS6" s="217"/>
      <c r="CT6" s="217"/>
      <c r="CU6" s="217"/>
      <c r="CV6" s="217"/>
      <c r="CW6" s="217"/>
      <c r="CX6" s="217"/>
      <c r="CY6" s="279"/>
      <c r="CZ6" s="291">
        <v>0.9</v>
      </c>
      <c r="DA6" s="293"/>
      <c r="DB6" s="293"/>
      <c r="DC6" s="337"/>
      <c r="DD6" s="288" t="s">
        <v>194</v>
      </c>
      <c r="DE6" s="217"/>
      <c r="DF6" s="217"/>
      <c r="DG6" s="217"/>
      <c r="DH6" s="217"/>
      <c r="DI6" s="217"/>
      <c r="DJ6" s="217"/>
      <c r="DK6" s="217"/>
      <c r="DL6" s="217"/>
      <c r="DM6" s="217"/>
      <c r="DN6" s="217"/>
      <c r="DO6" s="217"/>
      <c r="DP6" s="279"/>
      <c r="DQ6" s="288">
        <v>239689</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2930</v>
      </c>
      <c r="S7" s="217"/>
      <c r="T7" s="217"/>
      <c r="U7" s="217"/>
      <c r="V7" s="217"/>
      <c r="W7" s="217"/>
      <c r="X7" s="217"/>
      <c r="Y7" s="279"/>
      <c r="Z7" s="282">
        <v>0</v>
      </c>
      <c r="AA7" s="282"/>
      <c r="AB7" s="282"/>
      <c r="AC7" s="282"/>
      <c r="AD7" s="287">
        <v>2930</v>
      </c>
      <c r="AE7" s="287"/>
      <c r="AF7" s="287"/>
      <c r="AG7" s="287"/>
      <c r="AH7" s="287"/>
      <c r="AI7" s="287"/>
      <c r="AJ7" s="287"/>
      <c r="AK7" s="287"/>
      <c r="AL7" s="283">
        <v>0</v>
      </c>
      <c r="AM7" s="238"/>
      <c r="AN7" s="238"/>
      <c r="AO7" s="296"/>
      <c r="AP7" s="261" t="s">
        <v>334</v>
      </c>
      <c r="AQ7" s="1"/>
      <c r="AR7" s="1"/>
      <c r="AS7" s="1"/>
      <c r="AT7" s="1"/>
      <c r="AU7" s="1"/>
      <c r="AV7" s="1"/>
      <c r="AW7" s="1"/>
      <c r="AX7" s="1"/>
      <c r="AY7" s="1"/>
      <c r="AZ7" s="1"/>
      <c r="BA7" s="1"/>
      <c r="BB7" s="1"/>
      <c r="BC7" s="1"/>
      <c r="BD7" s="1"/>
      <c r="BE7" s="1"/>
      <c r="BF7" s="269"/>
      <c r="BG7" s="274">
        <v>2327359</v>
      </c>
      <c r="BH7" s="217"/>
      <c r="BI7" s="217"/>
      <c r="BJ7" s="217"/>
      <c r="BK7" s="217"/>
      <c r="BL7" s="217"/>
      <c r="BM7" s="217"/>
      <c r="BN7" s="279"/>
      <c r="BO7" s="282">
        <v>32.6</v>
      </c>
      <c r="BP7" s="282"/>
      <c r="BQ7" s="282"/>
      <c r="BR7" s="282"/>
      <c r="BS7" s="287">
        <v>105657</v>
      </c>
      <c r="BT7" s="287"/>
      <c r="BU7" s="287"/>
      <c r="BV7" s="287"/>
      <c r="BW7" s="287"/>
      <c r="BX7" s="287"/>
      <c r="BY7" s="287"/>
      <c r="BZ7" s="287"/>
      <c r="CA7" s="287"/>
      <c r="CB7" s="325"/>
      <c r="CD7" s="261" t="s">
        <v>337</v>
      </c>
      <c r="CE7" s="1"/>
      <c r="CF7" s="1"/>
      <c r="CG7" s="1"/>
      <c r="CH7" s="1"/>
      <c r="CI7" s="1"/>
      <c r="CJ7" s="1"/>
      <c r="CK7" s="1"/>
      <c r="CL7" s="1"/>
      <c r="CM7" s="1"/>
      <c r="CN7" s="1"/>
      <c r="CO7" s="1"/>
      <c r="CP7" s="1"/>
      <c r="CQ7" s="269"/>
      <c r="CR7" s="274">
        <v>3098561</v>
      </c>
      <c r="CS7" s="217"/>
      <c r="CT7" s="217"/>
      <c r="CU7" s="217"/>
      <c r="CV7" s="217"/>
      <c r="CW7" s="217"/>
      <c r="CX7" s="217"/>
      <c r="CY7" s="279"/>
      <c r="CZ7" s="282">
        <v>11.8</v>
      </c>
      <c r="DA7" s="282"/>
      <c r="DB7" s="282"/>
      <c r="DC7" s="282"/>
      <c r="DD7" s="288">
        <v>127463</v>
      </c>
      <c r="DE7" s="217"/>
      <c r="DF7" s="217"/>
      <c r="DG7" s="217"/>
      <c r="DH7" s="217"/>
      <c r="DI7" s="217"/>
      <c r="DJ7" s="217"/>
      <c r="DK7" s="217"/>
      <c r="DL7" s="217"/>
      <c r="DM7" s="217"/>
      <c r="DN7" s="217"/>
      <c r="DO7" s="217"/>
      <c r="DP7" s="279"/>
      <c r="DQ7" s="288">
        <v>2118574</v>
      </c>
      <c r="DR7" s="217"/>
      <c r="DS7" s="217"/>
      <c r="DT7" s="217"/>
      <c r="DU7" s="217"/>
      <c r="DV7" s="217"/>
      <c r="DW7" s="217"/>
      <c r="DX7" s="217"/>
      <c r="DY7" s="217"/>
      <c r="DZ7" s="217"/>
      <c r="EA7" s="217"/>
      <c r="EB7" s="217"/>
      <c r="EC7" s="326"/>
    </row>
    <row r="8" spans="2:143" ht="11.25" customHeight="1">
      <c r="B8" s="261" t="s">
        <v>338</v>
      </c>
      <c r="C8" s="1"/>
      <c r="D8" s="1"/>
      <c r="E8" s="1"/>
      <c r="F8" s="1"/>
      <c r="G8" s="1"/>
      <c r="H8" s="1"/>
      <c r="I8" s="1"/>
      <c r="J8" s="1"/>
      <c r="K8" s="1"/>
      <c r="L8" s="1"/>
      <c r="M8" s="1"/>
      <c r="N8" s="1"/>
      <c r="O8" s="1"/>
      <c r="P8" s="1"/>
      <c r="Q8" s="269"/>
      <c r="R8" s="274">
        <v>40752</v>
      </c>
      <c r="S8" s="217"/>
      <c r="T8" s="217"/>
      <c r="U8" s="217"/>
      <c r="V8" s="217"/>
      <c r="W8" s="217"/>
      <c r="X8" s="217"/>
      <c r="Y8" s="279"/>
      <c r="Z8" s="282">
        <v>0.2</v>
      </c>
      <c r="AA8" s="282"/>
      <c r="AB8" s="282"/>
      <c r="AC8" s="282"/>
      <c r="AD8" s="287">
        <v>40752</v>
      </c>
      <c r="AE8" s="287"/>
      <c r="AF8" s="287"/>
      <c r="AG8" s="287"/>
      <c r="AH8" s="287"/>
      <c r="AI8" s="287"/>
      <c r="AJ8" s="287"/>
      <c r="AK8" s="287"/>
      <c r="AL8" s="283">
        <v>0.3</v>
      </c>
      <c r="AM8" s="238"/>
      <c r="AN8" s="238"/>
      <c r="AO8" s="296"/>
      <c r="AP8" s="261" t="s">
        <v>122</v>
      </c>
      <c r="AQ8" s="1"/>
      <c r="AR8" s="1"/>
      <c r="AS8" s="1"/>
      <c r="AT8" s="1"/>
      <c r="AU8" s="1"/>
      <c r="AV8" s="1"/>
      <c r="AW8" s="1"/>
      <c r="AX8" s="1"/>
      <c r="AY8" s="1"/>
      <c r="AZ8" s="1"/>
      <c r="BA8" s="1"/>
      <c r="BB8" s="1"/>
      <c r="BC8" s="1"/>
      <c r="BD8" s="1"/>
      <c r="BE8" s="1"/>
      <c r="BF8" s="269"/>
      <c r="BG8" s="274">
        <v>69392</v>
      </c>
      <c r="BH8" s="217"/>
      <c r="BI8" s="217"/>
      <c r="BJ8" s="217"/>
      <c r="BK8" s="217"/>
      <c r="BL8" s="217"/>
      <c r="BM8" s="217"/>
      <c r="BN8" s="279"/>
      <c r="BO8" s="282">
        <v>1</v>
      </c>
      <c r="BP8" s="282"/>
      <c r="BQ8" s="282"/>
      <c r="BR8" s="282"/>
      <c r="BS8" s="287" t="s">
        <v>194</v>
      </c>
      <c r="BT8" s="287"/>
      <c r="BU8" s="287"/>
      <c r="BV8" s="287"/>
      <c r="BW8" s="287"/>
      <c r="BX8" s="287"/>
      <c r="BY8" s="287"/>
      <c r="BZ8" s="287"/>
      <c r="CA8" s="287"/>
      <c r="CB8" s="325"/>
      <c r="CD8" s="261" t="s">
        <v>340</v>
      </c>
      <c r="CE8" s="1"/>
      <c r="CF8" s="1"/>
      <c r="CG8" s="1"/>
      <c r="CH8" s="1"/>
      <c r="CI8" s="1"/>
      <c r="CJ8" s="1"/>
      <c r="CK8" s="1"/>
      <c r="CL8" s="1"/>
      <c r="CM8" s="1"/>
      <c r="CN8" s="1"/>
      <c r="CO8" s="1"/>
      <c r="CP8" s="1"/>
      <c r="CQ8" s="269"/>
      <c r="CR8" s="274">
        <v>9287145</v>
      </c>
      <c r="CS8" s="217"/>
      <c r="CT8" s="217"/>
      <c r="CU8" s="217"/>
      <c r="CV8" s="217"/>
      <c r="CW8" s="217"/>
      <c r="CX8" s="217"/>
      <c r="CY8" s="279"/>
      <c r="CZ8" s="282">
        <v>35.4</v>
      </c>
      <c r="DA8" s="282"/>
      <c r="DB8" s="282"/>
      <c r="DC8" s="282"/>
      <c r="DD8" s="288">
        <v>319589</v>
      </c>
      <c r="DE8" s="217"/>
      <c r="DF8" s="217"/>
      <c r="DG8" s="217"/>
      <c r="DH8" s="217"/>
      <c r="DI8" s="217"/>
      <c r="DJ8" s="217"/>
      <c r="DK8" s="217"/>
      <c r="DL8" s="217"/>
      <c r="DM8" s="217"/>
      <c r="DN8" s="217"/>
      <c r="DO8" s="217"/>
      <c r="DP8" s="279"/>
      <c r="DQ8" s="288">
        <v>5121114</v>
      </c>
      <c r="DR8" s="217"/>
      <c r="DS8" s="217"/>
      <c r="DT8" s="217"/>
      <c r="DU8" s="217"/>
      <c r="DV8" s="217"/>
      <c r="DW8" s="217"/>
      <c r="DX8" s="217"/>
      <c r="DY8" s="217"/>
      <c r="DZ8" s="217"/>
      <c r="EA8" s="217"/>
      <c r="EB8" s="217"/>
      <c r="EC8" s="326"/>
    </row>
    <row r="9" spans="2:143" ht="11.25" customHeight="1">
      <c r="B9" s="261" t="s">
        <v>341</v>
      </c>
      <c r="C9" s="1"/>
      <c r="D9" s="1"/>
      <c r="E9" s="1"/>
      <c r="F9" s="1"/>
      <c r="G9" s="1"/>
      <c r="H9" s="1"/>
      <c r="I9" s="1"/>
      <c r="J9" s="1"/>
      <c r="K9" s="1"/>
      <c r="L9" s="1"/>
      <c r="M9" s="1"/>
      <c r="N9" s="1"/>
      <c r="O9" s="1"/>
      <c r="P9" s="1"/>
      <c r="Q9" s="269"/>
      <c r="R9" s="274">
        <v>66203</v>
      </c>
      <c r="S9" s="217"/>
      <c r="T9" s="217"/>
      <c r="U9" s="217"/>
      <c r="V9" s="217"/>
      <c r="W9" s="217"/>
      <c r="X9" s="217"/>
      <c r="Y9" s="279"/>
      <c r="Z9" s="282">
        <v>0.2</v>
      </c>
      <c r="AA9" s="282"/>
      <c r="AB9" s="282"/>
      <c r="AC9" s="282"/>
      <c r="AD9" s="287">
        <v>66203</v>
      </c>
      <c r="AE9" s="287"/>
      <c r="AF9" s="287"/>
      <c r="AG9" s="287"/>
      <c r="AH9" s="287"/>
      <c r="AI9" s="287"/>
      <c r="AJ9" s="287"/>
      <c r="AK9" s="287"/>
      <c r="AL9" s="283">
        <v>0.5</v>
      </c>
      <c r="AM9" s="238"/>
      <c r="AN9" s="238"/>
      <c r="AO9" s="296"/>
      <c r="AP9" s="261" t="s">
        <v>343</v>
      </c>
      <c r="AQ9" s="1"/>
      <c r="AR9" s="1"/>
      <c r="AS9" s="1"/>
      <c r="AT9" s="1"/>
      <c r="AU9" s="1"/>
      <c r="AV9" s="1"/>
      <c r="AW9" s="1"/>
      <c r="AX9" s="1"/>
      <c r="AY9" s="1"/>
      <c r="AZ9" s="1"/>
      <c r="BA9" s="1"/>
      <c r="BB9" s="1"/>
      <c r="BC9" s="1"/>
      <c r="BD9" s="1"/>
      <c r="BE9" s="1"/>
      <c r="BF9" s="269"/>
      <c r="BG9" s="274">
        <v>1745282</v>
      </c>
      <c r="BH9" s="217"/>
      <c r="BI9" s="217"/>
      <c r="BJ9" s="217"/>
      <c r="BK9" s="217"/>
      <c r="BL9" s="217"/>
      <c r="BM9" s="217"/>
      <c r="BN9" s="279"/>
      <c r="BO9" s="282">
        <v>24.4</v>
      </c>
      <c r="BP9" s="282"/>
      <c r="BQ9" s="282"/>
      <c r="BR9" s="282"/>
      <c r="BS9" s="287" t="s">
        <v>194</v>
      </c>
      <c r="BT9" s="287"/>
      <c r="BU9" s="287"/>
      <c r="BV9" s="287"/>
      <c r="BW9" s="287"/>
      <c r="BX9" s="287"/>
      <c r="BY9" s="287"/>
      <c r="BZ9" s="287"/>
      <c r="CA9" s="287"/>
      <c r="CB9" s="325"/>
      <c r="CD9" s="261" t="s">
        <v>345</v>
      </c>
      <c r="CE9" s="1"/>
      <c r="CF9" s="1"/>
      <c r="CG9" s="1"/>
      <c r="CH9" s="1"/>
      <c r="CI9" s="1"/>
      <c r="CJ9" s="1"/>
      <c r="CK9" s="1"/>
      <c r="CL9" s="1"/>
      <c r="CM9" s="1"/>
      <c r="CN9" s="1"/>
      <c r="CO9" s="1"/>
      <c r="CP9" s="1"/>
      <c r="CQ9" s="269"/>
      <c r="CR9" s="274">
        <v>3207711</v>
      </c>
      <c r="CS9" s="217"/>
      <c r="CT9" s="217"/>
      <c r="CU9" s="217"/>
      <c r="CV9" s="217"/>
      <c r="CW9" s="217"/>
      <c r="CX9" s="217"/>
      <c r="CY9" s="279"/>
      <c r="CZ9" s="282">
        <v>12.2</v>
      </c>
      <c r="DA9" s="282"/>
      <c r="DB9" s="282"/>
      <c r="DC9" s="282"/>
      <c r="DD9" s="288">
        <v>40399</v>
      </c>
      <c r="DE9" s="217"/>
      <c r="DF9" s="217"/>
      <c r="DG9" s="217"/>
      <c r="DH9" s="217"/>
      <c r="DI9" s="217"/>
      <c r="DJ9" s="217"/>
      <c r="DK9" s="217"/>
      <c r="DL9" s="217"/>
      <c r="DM9" s="217"/>
      <c r="DN9" s="217"/>
      <c r="DO9" s="217"/>
      <c r="DP9" s="279"/>
      <c r="DQ9" s="288">
        <v>2141640</v>
      </c>
      <c r="DR9" s="217"/>
      <c r="DS9" s="217"/>
      <c r="DT9" s="217"/>
      <c r="DU9" s="217"/>
      <c r="DV9" s="217"/>
      <c r="DW9" s="217"/>
      <c r="DX9" s="217"/>
      <c r="DY9" s="217"/>
      <c r="DZ9" s="217"/>
      <c r="EA9" s="217"/>
      <c r="EB9" s="217"/>
      <c r="EC9" s="326"/>
    </row>
    <row r="10" spans="2:143" ht="11.25" customHeight="1">
      <c r="B10" s="261" t="s">
        <v>128</v>
      </c>
      <c r="C10" s="1"/>
      <c r="D10" s="1"/>
      <c r="E10" s="1"/>
      <c r="F10" s="1"/>
      <c r="G10" s="1"/>
      <c r="H10" s="1"/>
      <c r="I10" s="1"/>
      <c r="J10" s="1"/>
      <c r="K10" s="1"/>
      <c r="L10" s="1"/>
      <c r="M10" s="1"/>
      <c r="N10" s="1"/>
      <c r="O10" s="1"/>
      <c r="P10" s="1"/>
      <c r="Q10" s="269"/>
      <c r="R10" s="274" t="s">
        <v>194</v>
      </c>
      <c r="S10" s="217"/>
      <c r="T10" s="217"/>
      <c r="U10" s="217"/>
      <c r="V10" s="217"/>
      <c r="W10" s="217"/>
      <c r="X10" s="217"/>
      <c r="Y10" s="279"/>
      <c r="Z10" s="282" t="s">
        <v>194</v>
      </c>
      <c r="AA10" s="282"/>
      <c r="AB10" s="282"/>
      <c r="AC10" s="282"/>
      <c r="AD10" s="287" t="s">
        <v>194</v>
      </c>
      <c r="AE10" s="287"/>
      <c r="AF10" s="287"/>
      <c r="AG10" s="287"/>
      <c r="AH10" s="287"/>
      <c r="AI10" s="287"/>
      <c r="AJ10" s="287"/>
      <c r="AK10" s="287"/>
      <c r="AL10" s="283" t="s">
        <v>194</v>
      </c>
      <c r="AM10" s="238"/>
      <c r="AN10" s="238"/>
      <c r="AO10" s="296"/>
      <c r="AP10" s="261" t="s">
        <v>185</v>
      </c>
      <c r="AQ10" s="1"/>
      <c r="AR10" s="1"/>
      <c r="AS10" s="1"/>
      <c r="AT10" s="1"/>
      <c r="AU10" s="1"/>
      <c r="AV10" s="1"/>
      <c r="AW10" s="1"/>
      <c r="AX10" s="1"/>
      <c r="AY10" s="1"/>
      <c r="AZ10" s="1"/>
      <c r="BA10" s="1"/>
      <c r="BB10" s="1"/>
      <c r="BC10" s="1"/>
      <c r="BD10" s="1"/>
      <c r="BE10" s="1"/>
      <c r="BF10" s="269"/>
      <c r="BG10" s="274">
        <v>139697</v>
      </c>
      <c r="BH10" s="217"/>
      <c r="BI10" s="217"/>
      <c r="BJ10" s="217"/>
      <c r="BK10" s="217"/>
      <c r="BL10" s="217"/>
      <c r="BM10" s="217"/>
      <c r="BN10" s="279"/>
      <c r="BO10" s="282">
        <v>2</v>
      </c>
      <c r="BP10" s="282"/>
      <c r="BQ10" s="282"/>
      <c r="BR10" s="282"/>
      <c r="BS10" s="287" t="s">
        <v>194</v>
      </c>
      <c r="BT10" s="287"/>
      <c r="BU10" s="287"/>
      <c r="BV10" s="287"/>
      <c r="BW10" s="287"/>
      <c r="BX10" s="287"/>
      <c r="BY10" s="287"/>
      <c r="BZ10" s="287"/>
      <c r="CA10" s="287"/>
      <c r="CB10" s="325"/>
      <c r="CD10" s="261" t="s">
        <v>223</v>
      </c>
      <c r="CE10" s="1"/>
      <c r="CF10" s="1"/>
      <c r="CG10" s="1"/>
      <c r="CH10" s="1"/>
      <c r="CI10" s="1"/>
      <c r="CJ10" s="1"/>
      <c r="CK10" s="1"/>
      <c r="CL10" s="1"/>
      <c r="CM10" s="1"/>
      <c r="CN10" s="1"/>
      <c r="CO10" s="1"/>
      <c r="CP10" s="1"/>
      <c r="CQ10" s="269"/>
      <c r="CR10" s="274">
        <v>80946</v>
      </c>
      <c r="CS10" s="217"/>
      <c r="CT10" s="217"/>
      <c r="CU10" s="217"/>
      <c r="CV10" s="217"/>
      <c r="CW10" s="217"/>
      <c r="CX10" s="217"/>
      <c r="CY10" s="279"/>
      <c r="CZ10" s="282">
        <v>0.3</v>
      </c>
      <c r="DA10" s="282"/>
      <c r="DB10" s="282"/>
      <c r="DC10" s="282"/>
      <c r="DD10" s="288" t="s">
        <v>194</v>
      </c>
      <c r="DE10" s="217"/>
      <c r="DF10" s="217"/>
      <c r="DG10" s="217"/>
      <c r="DH10" s="217"/>
      <c r="DI10" s="217"/>
      <c r="DJ10" s="217"/>
      <c r="DK10" s="217"/>
      <c r="DL10" s="217"/>
      <c r="DM10" s="217"/>
      <c r="DN10" s="217"/>
      <c r="DO10" s="217"/>
      <c r="DP10" s="279"/>
      <c r="DQ10" s="288">
        <v>52532</v>
      </c>
      <c r="DR10" s="217"/>
      <c r="DS10" s="217"/>
      <c r="DT10" s="217"/>
      <c r="DU10" s="217"/>
      <c r="DV10" s="217"/>
      <c r="DW10" s="217"/>
      <c r="DX10" s="217"/>
      <c r="DY10" s="217"/>
      <c r="DZ10" s="217"/>
      <c r="EA10" s="217"/>
      <c r="EB10" s="217"/>
      <c r="EC10" s="326"/>
    </row>
    <row r="11" spans="2:143" ht="11.25" customHeight="1">
      <c r="B11" s="261" t="s">
        <v>103</v>
      </c>
      <c r="C11" s="1"/>
      <c r="D11" s="1"/>
      <c r="E11" s="1"/>
      <c r="F11" s="1"/>
      <c r="G11" s="1"/>
      <c r="H11" s="1"/>
      <c r="I11" s="1"/>
      <c r="J11" s="1"/>
      <c r="K11" s="1"/>
      <c r="L11" s="1"/>
      <c r="M11" s="1"/>
      <c r="N11" s="1"/>
      <c r="O11" s="1"/>
      <c r="P11" s="1"/>
      <c r="Q11" s="269"/>
      <c r="R11" s="274">
        <v>1217326</v>
      </c>
      <c r="S11" s="217"/>
      <c r="T11" s="217"/>
      <c r="U11" s="217"/>
      <c r="V11" s="217"/>
      <c r="W11" s="217"/>
      <c r="X11" s="217"/>
      <c r="Y11" s="279"/>
      <c r="Z11" s="283">
        <v>4.5</v>
      </c>
      <c r="AA11" s="238"/>
      <c r="AB11" s="238"/>
      <c r="AC11" s="285"/>
      <c r="AD11" s="288">
        <v>1217326</v>
      </c>
      <c r="AE11" s="217"/>
      <c r="AF11" s="217"/>
      <c r="AG11" s="217"/>
      <c r="AH11" s="217"/>
      <c r="AI11" s="217"/>
      <c r="AJ11" s="217"/>
      <c r="AK11" s="279"/>
      <c r="AL11" s="283">
        <v>8.6</v>
      </c>
      <c r="AM11" s="238"/>
      <c r="AN11" s="238"/>
      <c r="AO11" s="296"/>
      <c r="AP11" s="261" t="s">
        <v>347</v>
      </c>
      <c r="AQ11" s="1"/>
      <c r="AR11" s="1"/>
      <c r="AS11" s="1"/>
      <c r="AT11" s="1"/>
      <c r="AU11" s="1"/>
      <c r="AV11" s="1"/>
      <c r="AW11" s="1"/>
      <c r="AX11" s="1"/>
      <c r="AY11" s="1"/>
      <c r="AZ11" s="1"/>
      <c r="BA11" s="1"/>
      <c r="BB11" s="1"/>
      <c r="BC11" s="1"/>
      <c r="BD11" s="1"/>
      <c r="BE11" s="1"/>
      <c r="BF11" s="269"/>
      <c r="BG11" s="274">
        <v>372988</v>
      </c>
      <c r="BH11" s="217"/>
      <c r="BI11" s="217"/>
      <c r="BJ11" s="217"/>
      <c r="BK11" s="217"/>
      <c r="BL11" s="217"/>
      <c r="BM11" s="217"/>
      <c r="BN11" s="279"/>
      <c r="BO11" s="282">
        <v>5.2</v>
      </c>
      <c r="BP11" s="282"/>
      <c r="BQ11" s="282"/>
      <c r="BR11" s="282"/>
      <c r="BS11" s="287">
        <v>105657</v>
      </c>
      <c r="BT11" s="287"/>
      <c r="BU11" s="287"/>
      <c r="BV11" s="287"/>
      <c r="BW11" s="287"/>
      <c r="BX11" s="287"/>
      <c r="BY11" s="287"/>
      <c r="BZ11" s="287"/>
      <c r="CA11" s="287"/>
      <c r="CB11" s="325"/>
      <c r="CD11" s="261" t="s">
        <v>350</v>
      </c>
      <c r="CE11" s="1"/>
      <c r="CF11" s="1"/>
      <c r="CG11" s="1"/>
      <c r="CH11" s="1"/>
      <c r="CI11" s="1"/>
      <c r="CJ11" s="1"/>
      <c r="CK11" s="1"/>
      <c r="CL11" s="1"/>
      <c r="CM11" s="1"/>
      <c r="CN11" s="1"/>
      <c r="CO11" s="1"/>
      <c r="CP11" s="1"/>
      <c r="CQ11" s="269"/>
      <c r="CR11" s="274">
        <v>1023426</v>
      </c>
      <c r="CS11" s="217"/>
      <c r="CT11" s="217"/>
      <c r="CU11" s="217"/>
      <c r="CV11" s="217"/>
      <c r="CW11" s="217"/>
      <c r="CX11" s="217"/>
      <c r="CY11" s="279"/>
      <c r="CZ11" s="282">
        <v>3.9</v>
      </c>
      <c r="DA11" s="282"/>
      <c r="DB11" s="282"/>
      <c r="DC11" s="282"/>
      <c r="DD11" s="288">
        <v>537280</v>
      </c>
      <c r="DE11" s="217"/>
      <c r="DF11" s="217"/>
      <c r="DG11" s="217"/>
      <c r="DH11" s="217"/>
      <c r="DI11" s="217"/>
      <c r="DJ11" s="217"/>
      <c r="DK11" s="217"/>
      <c r="DL11" s="217"/>
      <c r="DM11" s="217"/>
      <c r="DN11" s="217"/>
      <c r="DO11" s="217"/>
      <c r="DP11" s="279"/>
      <c r="DQ11" s="288">
        <v>375563</v>
      </c>
      <c r="DR11" s="217"/>
      <c r="DS11" s="217"/>
      <c r="DT11" s="217"/>
      <c r="DU11" s="217"/>
      <c r="DV11" s="217"/>
      <c r="DW11" s="217"/>
      <c r="DX11" s="217"/>
      <c r="DY11" s="217"/>
      <c r="DZ11" s="217"/>
      <c r="EA11" s="217"/>
      <c r="EB11" s="217"/>
      <c r="EC11" s="326"/>
    </row>
    <row r="12" spans="2:143" ht="11.25" customHeight="1">
      <c r="B12" s="261" t="s">
        <v>143</v>
      </c>
      <c r="C12" s="1"/>
      <c r="D12" s="1"/>
      <c r="E12" s="1"/>
      <c r="F12" s="1"/>
      <c r="G12" s="1"/>
      <c r="H12" s="1"/>
      <c r="I12" s="1"/>
      <c r="J12" s="1"/>
      <c r="K12" s="1"/>
      <c r="L12" s="1"/>
      <c r="M12" s="1"/>
      <c r="N12" s="1"/>
      <c r="O12" s="1"/>
      <c r="P12" s="1"/>
      <c r="Q12" s="269"/>
      <c r="R12" s="274">
        <v>40771</v>
      </c>
      <c r="S12" s="217"/>
      <c r="T12" s="217"/>
      <c r="U12" s="217"/>
      <c r="V12" s="217"/>
      <c r="W12" s="217"/>
      <c r="X12" s="217"/>
      <c r="Y12" s="279"/>
      <c r="Z12" s="282">
        <v>0.2</v>
      </c>
      <c r="AA12" s="282"/>
      <c r="AB12" s="282"/>
      <c r="AC12" s="282"/>
      <c r="AD12" s="287">
        <v>40771</v>
      </c>
      <c r="AE12" s="287"/>
      <c r="AF12" s="287"/>
      <c r="AG12" s="287"/>
      <c r="AH12" s="287"/>
      <c r="AI12" s="287"/>
      <c r="AJ12" s="287"/>
      <c r="AK12" s="287"/>
      <c r="AL12" s="283">
        <v>0.3</v>
      </c>
      <c r="AM12" s="238"/>
      <c r="AN12" s="238"/>
      <c r="AO12" s="296"/>
      <c r="AP12" s="261" t="s">
        <v>351</v>
      </c>
      <c r="AQ12" s="1"/>
      <c r="AR12" s="1"/>
      <c r="AS12" s="1"/>
      <c r="AT12" s="1"/>
      <c r="AU12" s="1"/>
      <c r="AV12" s="1"/>
      <c r="AW12" s="1"/>
      <c r="AX12" s="1"/>
      <c r="AY12" s="1"/>
      <c r="AZ12" s="1"/>
      <c r="BA12" s="1"/>
      <c r="BB12" s="1"/>
      <c r="BC12" s="1"/>
      <c r="BD12" s="1"/>
      <c r="BE12" s="1"/>
      <c r="BF12" s="269"/>
      <c r="BG12" s="274">
        <v>3868277</v>
      </c>
      <c r="BH12" s="217"/>
      <c r="BI12" s="217"/>
      <c r="BJ12" s="217"/>
      <c r="BK12" s="217"/>
      <c r="BL12" s="217"/>
      <c r="BM12" s="217"/>
      <c r="BN12" s="279"/>
      <c r="BO12" s="282">
        <v>54.1</v>
      </c>
      <c r="BP12" s="282"/>
      <c r="BQ12" s="282"/>
      <c r="BR12" s="282"/>
      <c r="BS12" s="287" t="s">
        <v>194</v>
      </c>
      <c r="BT12" s="287"/>
      <c r="BU12" s="287"/>
      <c r="BV12" s="287"/>
      <c r="BW12" s="287"/>
      <c r="BX12" s="287"/>
      <c r="BY12" s="287"/>
      <c r="BZ12" s="287"/>
      <c r="CA12" s="287"/>
      <c r="CB12" s="325"/>
      <c r="CD12" s="261" t="s">
        <v>87</v>
      </c>
      <c r="CE12" s="1"/>
      <c r="CF12" s="1"/>
      <c r="CG12" s="1"/>
      <c r="CH12" s="1"/>
      <c r="CI12" s="1"/>
      <c r="CJ12" s="1"/>
      <c r="CK12" s="1"/>
      <c r="CL12" s="1"/>
      <c r="CM12" s="1"/>
      <c r="CN12" s="1"/>
      <c r="CO12" s="1"/>
      <c r="CP12" s="1"/>
      <c r="CQ12" s="269"/>
      <c r="CR12" s="274">
        <v>496602</v>
      </c>
      <c r="CS12" s="217"/>
      <c r="CT12" s="217"/>
      <c r="CU12" s="217"/>
      <c r="CV12" s="217"/>
      <c r="CW12" s="217"/>
      <c r="CX12" s="217"/>
      <c r="CY12" s="279"/>
      <c r="CZ12" s="282">
        <v>1.9</v>
      </c>
      <c r="DA12" s="282"/>
      <c r="DB12" s="282"/>
      <c r="DC12" s="282"/>
      <c r="DD12" s="288">
        <v>43051</v>
      </c>
      <c r="DE12" s="217"/>
      <c r="DF12" s="217"/>
      <c r="DG12" s="217"/>
      <c r="DH12" s="217"/>
      <c r="DI12" s="217"/>
      <c r="DJ12" s="217"/>
      <c r="DK12" s="217"/>
      <c r="DL12" s="217"/>
      <c r="DM12" s="217"/>
      <c r="DN12" s="217"/>
      <c r="DO12" s="217"/>
      <c r="DP12" s="279"/>
      <c r="DQ12" s="288">
        <v>433355</v>
      </c>
      <c r="DR12" s="217"/>
      <c r="DS12" s="217"/>
      <c r="DT12" s="217"/>
      <c r="DU12" s="217"/>
      <c r="DV12" s="217"/>
      <c r="DW12" s="217"/>
      <c r="DX12" s="217"/>
      <c r="DY12" s="217"/>
      <c r="DZ12" s="217"/>
      <c r="EA12" s="217"/>
      <c r="EB12" s="217"/>
      <c r="EC12" s="326"/>
    </row>
    <row r="13" spans="2:143" ht="11.25" customHeight="1">
      <c r="B13" s="261" t="s">
        <v>352</v>
      </c>
      <c r="C13" s="1"/>
      <c r="D13" s="1"/>
      <c r="E13" s="1"/>
      <c r="F13" s="1"/>
      <c r="G13" s="1"/>
      <c r="H13" s="1"/>
      <c r="I13" s="1"/>
      <c r="J13" s="1"/>
      <c r="K13" s="1"/>
      <c r="L13" s="1"/>
      <c r="M13" s="1"/>
      <c r="N13" s="1"/>
      <c r="O13" s="1"/>
      <c r="P13" s="1"/>
      <c r="Q13" s="269"/>
      <c r="R13" s="274" t="s">
        <v>194</v>
      </c>
      <c r="S13" s="217"/>
      <c r="T13" s="217"/>
      <c r="U13" s="217"/>
      <c r="V13" s="217"/>
      <c r="W13" s="217"/>
      <c r="X13" s="217"/>
      <c r="Y13" s="279"/>
      <c r="Z13" s="282" t="s">
        <v>194</v>
      </c>
      <c r="AA13" s="282"/>
      <c r="AB13" s="282"/>
      <c r="AC13" s="282"/>
      <c r="AD13" s="287" t="s">
        <v>194</v>
      </c>
      <c r="AE13" s="287"/>
      <c r="AF13" s="287"/>
      <c r="AG13" s="287"/>
      <c r="AH13" s="287"/>
      <c r="AI13" s="287"/>
      <c r="AJ13" s="287"/>
      <c r="AK13" s="287"/>
      <c r="AL13" s="283" t="s">
        <v>194</v>
      </c>
      <c r="AM13" s="238"/>
      <c r="AN13" s="238"/>
      <c r="AO13" s="296"/>
      <c r="AP13" s="261" t="s">
        <v>354</v>
      </c>
      <c r="AQ13" s="1"/>
      <c r="AR13" s="1"/>
      <c r="AS13" s="1"/>
      <c r="AT13" s="1"/>
      <c r="AU13" s="1"/>
      <c r="AV13" s="1"/>
      <c r="AW13" s="1"/>
      <c r="AX13" s="1"/>
      <c r="AY13" s="1"/>
      <c r="AZ13" s="1"/>
      <c r="BA13" s="1"/>
      <c r="BB13" s="1"/>
      <c r="BC13" s="1"/>
      <c r="BD13" s="1"/>
      <c r="BE13" s="1"/>
      <c r="BF13" s="269"/>
      <c r="BG13" s="274">
        <v>3860250</v>
      </c>
      <c r="BH13" s="217"/>
      <c r="BI13" s="217"/>
      <c r="BJ13" s="217"/>
      <c r="BK13" s="217"/>
      <c r="BL13" s="217"/>
      <c r="BM13" s="217"/>
      <c r="BN13" s="279"/>
      <c r="BO13" s="282">
        <v>54</v>
      </c>
      <c r="BP13" s="282"/>
      <c r="BQ13" s="282"/>
      <c r="BR13" s="282"/>
      <c r="BS13" s="287" t="s">
        <v>194</v>
      </c>
      <c r="BT13" s="287"/>
      <c r="BU13" s="287"/>
      <c r="BV13" s="287"/>
      <c r="BW13" s="287"/>
      <c r="BX13" s="287"/>
      <c r="BY13" s="287"/>
      <c r="BZ13" s="287"/>
      <c r="CA13" s="287"/>
      <c r="CB13" s="325"/>
      <c r="CD13" s="261" t="s">
        <v>356</v>
      </c>
      <c r="CE13" s="1"/>
      <c r="CF13" s="1"/>
      <c r="CG13" s="1"/>
      <c r="CH13" s="1"/>
      <c r="CI13" s="1"/>
      <c r="CJ13" s="1"/>
      <c r="CK13" s="1"/>
      <c r="CL13" s="1"/>
      <c r="CM13" s="1"/>
      <c r="CN13" s="1"/>
      <c r="CO13" s="1"/>
      <c r="CP13" s="1"/>
      <c r="CQ13" s="269"/>
      <c r="CR13" s="274">
        <v>2801616</v>
      </c>
      <c r="CS13" s="217"/>
      <c r="CT13" s="217"/>
      <c r="CU13" s="217"/>
      <c r="CV13" s="217"/>
      <c r="CW13" s="217"/>
      <c r="CX13" s="217"/>
      <c r="CY13" s="279"/>
      <c r="CZ13" s="282">
        <v>10.7</v>
      </c>
      <c r="DA13" s="282"/>
      <c r="DB13" s="282"/>
      <c r="DC13" s="282"/>
      <c r="DD13" s="288">
        <v>1294380</v>
      </c>
      <c r="DE13" s="217"/>
      <c r="DF13" s="217"/>
      <c r="DG13" s="217"/>
      <c r="DH13" s="217"/>
      <c r="DI13" s="217"/>
      <c r="DJ13" s="217"/>
      <c r="DK13" s="217"/>
      <c r="DL13" s="217"/>
      <c r="DM13" s="217"/>
      <c r="DN13" s="217"/>
      <c r="DO13" s="217"/>
      <c r="DP13" s="279"/>
      <c r="DQ13" s="288">
        <v>1583735</v>
      </c>
      <c r="DR13" s="217"/>
      <c r="DS13" s="217"/>
      <c r="DT13" s="217"/>
      <c r="DU13" s="217"/>
      <c r="DV13" s="217"/>
      <c r="DW13" s="217"/>
      <c r="DX13" s="217"/>
      <c r="DY13" s="217"/>
      <c r="DZ13" s="217"/>
      <c r="EA13" s="217"/>
      <c r="EB13" s="217"/>
      <c r="EC13" s="326"/>
    </row>
    <row r="14" spans="2:143" ht="11.25" customHeight="1">
      <c r="B14" s="261" t="s">
        <v>325</v>
      </c>
      <c r="C14" s="1"/>
      <c r="D14" s="1"/>
      <c r="E14" s="1"/>
      <c r="F14" s="1"/>
      <c r="G14" s="1"/>
      <c r="H14" s="1"/>
      <c r="I14" s="1"/>
      <c r="J14" s="1"/>
      <c r="K14" s="1"/>
      <c r="L14" s="1"/>
      <c r="M14" s="1"/>
      <c r="N14" s="1"/>
      <c r="O14" s="1"/>
      <c r="P14" s="1"/>
      <c r="Q14" s="269"/>
      <c r="R14" s="274" t="s">
        <v>194</v>
      </c>
      <c r="S14" s="217"/>
      <c r="T14" s="217"/>
      <c r="U14" s="217"/>
      <c r="V14" s="217"/>
      <c r="W14" s="217"/>
      <c r="X14" s="217"/>
      <c r="Y14" s="279"/>
      <c r="Z14" s="282" t="s">
        <v>194</v>
      </c>
      <c r="AA14" s="282"/>
      <c r="AB14" s="282"/>
      <c r="AC14" s="282"/>
      <c r="AD14" s="287" t="s">
        <v>194</v>
      </c>
      <c r="AE14" s="287"/>
      <c r="AF14" s="287"/>
      <c r="AG14" s="287"/>
      <c r="AH14" s="287"/>
      <c r="AI14" s="287"/>
      <c r="AJ14" s="287"/>
      <c r="AK14" s="287"/>
      <c r="AL14" s="283" t="s">
        <v>194</v>
      </c>
      <c r="AM14" s="238"/>
      <c r="AN14" s="238"/>
      <c r="AO14" s="296"/>
      <c r="AP14" s="261" t="s">
        <v>213</v>
      </c>
      <c r="AQ14" s="1"/>
      <c r="AR14" s="1"/>
      <c r="AS14" s="1"/>
      <c r="AT14" s="1"/>
      <c r="AU14" s="1"/>
      <c r="AV14" s="1"/>
      <c r="AW14" s="1"/>
      <c r="AX14" s="1"/>
      <c r="AY14" s="1"/>
      <c r="AZ14" s="1"/>
      <c r="BA14" s="1"/>
      <c r="BB14" s="1"/>
      <c r="BC14" s="1"/>
      <c r="BD14" s="1"/>
      <c r="BE14" s="1"/>
      <c r="BF14" s="269"/>
      <c r="BG14" s="274">
        <v>201830</v>
      </c>
      <c r="BH14" s="217"/>
      <c r="BI14" s="217"/>
      <c r="BJ14" s="217"/>
      <c r="BK14" s="217"/>
      <c r="BL14" s="217"/>
      <c r="BM14" s="217"/>
      <c r="BN14" s="279"/>
      <c r="BO14" s="282">
        <v>2.8</v>
      </c>
      <c r="BP14" s="282"/>
      <c r="BQ14" s="282"/>
      <c r="BR14" s="282"/>
      <c r="BS14" s="287" t="s">
        <v>194</v>
      </c>
      <c r="BT14" s="287"/>
      <c r="BU14" s="287"/>
      <c r="BV14" s="287"/>
      <c r="BW14" s="287"/>
      <c r="BX14" s="287"/>
      <c r="BY14" s="287"/>
      <c r="BZ14" s="287"/>
      <c r="CA14" s="287"/>
      <c r="CB14" s="325"/>
      <c r="CD14" s="261" t="s">
        <v>62</v>
      </c>
      <c r="CE14" s="1"/>
      <c r="CF14" s="1"/>
      <c r="CG14" s="1"/>
      <c r="CH14" s="1"/>
      <c r="CI14" s="1"/>
      <c r="CJ14" s="1"/>
      <c r="CK14" s="1"/>
      <c r="CL14" s="1"/>
      <c r="CM14" s="1"/>
      <c r="CN14" s="1"/>
      <c r="CO14" s="1"/>
      <c r="CP14" s="1"/>
      <c r="CQ14" s="269"/>
      <c r="CR14" s="274">
        <v>967917</v>
      </c>
      <c r="CS14" s="217"/>
      <c r="CT14" s="217"/>
      <c r="CU14" s="217"/>
      <c r="CV14" s="217"/>
      <c r="CW14" s="217"/>
      <c r="CX14" s="217"/>
      <c r="CY14" s="279"/>
      <c r="CZ14" s="282">
        <v>3.7</v>
      </c>
      <c r="DA14" s="282"/>
      <c r="DB14" s="282"/>
      <c r="DC14" s="282"/>
      <c r="DD14" s="288">
        <v>83260</v>
      </c>
      <c r="DE14" s="217"/>
      <c r="DF14" s="217"/>
      <c r="DG14" s="217"/>
      <c r="DH14" s="217"/>
      <c r="DI14" s="217"/>
      <c r="DJ14" s="217"/>
      <c r="DK14" s="217"/>
      <c r="DL14" s="217"/>
      <c r="DM14" s="217"/>
      <c r="DN14" s="217"/>
      <c r="DO14" s="217"/>
      <c r="DP14" s="279"/>
      <c r="DQ14" s="288">
        <v>885760</v>
      </c>
      <c r="DR14" s="217"/>
      <c r="DS14" s="217"/>
      <c r="DT14" s="217"/>
      <c r="DU14" s="217"/>
      <c r="DV14" s="217"/>
      <c r="DW14" s="217"/>
      <c r="DX14" s="217"/>
      <c r="DY14" s="217"/>
      <c r="DZ14" s="217"/>
      <c r="EA14" s="217"/>
      <c r="EB14" s="217"/>
      <c r="EC14" s="326"/>
    </row>
    <row r="15" spans="2:143" ht="11.25" customHeight="1">
      <c r="B15" s="261" t="s">
        <v>357</v>
      </c>
      <c r="C15" s="1"/>
      <c r="D15" s="1"/>
      <c r="E15" s="1"/>
      <c r="F15" s="1"/>
      <c r="G15" s="1"/>
      <c r="H15" s="1"/>
      <c r="I15" s="1"/>
      <c r="J15" s="1"/>
      <c r="K15" s="1"/>
      <c r="L15" s="1"/>
      <c r="M15" s="1"/>
      <c r="N15" s="1"/>
      <c r="O15" s="1"/>
      <c r="P15" s="1"/>
      <c r="Q15" s="269"/>
      <c r="R15" s="274">
        <v>26482</v>
      </c>
      <c r="S15" s="217"/>
      <c r="T15" s="217"/>
      <c r="U15" s="217"/>
      <c r="V15" s="217"/>
      <c r="W15" s="217"/>
      <c r="X15" s="217"/>
      <c r="Y15" s="279"/>
      <c r="Z15" s="282">
        <v>0.1</v>
      </c>
      <c r="AA15" s="282"/>
      <c r="AB15" s="282"/>
      <c r="AC15" s="282"/>
      <c r="AD15" s="287">
        <v>26482</v>
      </c>
      <c r="AE15" s="287"/>
      <c r="AF15" s="287"/>
      <c r="AG15" s="287"/>
      <c r="AH15" s="287"/>
      <c r="AI15" s="287"/>
      <c r="AJ15" s="287"/>
      <c r="AK15" s="287"/>
      <c r="AL15" s="283">
        <v>0.2</v>
      </c>
      <c r="AM15" s="238"/>
      <c r="AN15" s="238"/>
      <c r="AO15" s="296"/>
      <c r="AP15" s="261" t="s">
        <v>358</v>
      </c>
      <c r="AQ15" s="1"/>
      <c r="AR15" s="1"/>
      <c r="AS15" s="1"/>
      <c r="AT15" s="1"/>
      <c r="AU15" s="1"/>
      <c r="AV15" s="1"/>
      <c r="AW15" s="1"/>
      <c r="AX15" s="1"/>
      <c r="AY15" s="1"/>
      <c r="AZ15" s="1"/>
      <c r="BA15" s="1"/>
      <c r="BB15" s="1"/>
      <c r="BC15" s="1"/>
      <c r="BD15" s="1"/>
      <c r="BE15" s="1"/>
      <c r="BF15" s="269"/>
      <c r="BG15" s="274">
        <v>308791</v>
      </c>
      <c r="BH15" s="217"/>
      <c r="BI15" s="217"/>
      <c r="BJ15" s="217"/>
      <c r="BK15" s="217"/>
      <c r="BL15" s="217"/>
      <c r="BM15" s="217"/>
      <c r="BN15" s="279"/>
      <c r="BO15" s="282">
        <v>4.3</v>
      </c>
      <c r="BP15" s="282"/>
      <c r="BQ15" s="282"/>
      <c r="BR15" s="282"/>
      <c r="BS15" s="287" t="s">
        <v>194</v>
      </c>
      <c r="BT15" s="287"/>
      <c r="BU15" s="287"/>
      <c r="BV15" s="287"/>
      <c r="BW15" s="287"/>
      <c r="BX15" s="287"/>
      <c r="BY15" s="287"/>
      <c r="BZ15" s="287"/>
      <c r="CA15" s="287"/>
      <c r="CB15" s="325"/>
      <c r="CD15" s="261" t="s">
        <v>359</v>
      </c>
      <c r="CE15" s="1"/>
      <c r="CF15" s="1"/>
      <c r="CG15" s="1"/>
      <c r="CH15" s="1"/>
      <c r="CI15" s="1"/>
      <c r="CJ15" s="1"/>
      <c r="CK15" s="1"/>
      <c r="CL15" s="1"/>
      <c r="CM15" s="1"/>
      <c r="CN15" s="1"/>
      <c r="CO15" s="1"/>
      <c r="CP15" s="1"/>
      <c r="CQ15" s="269"/>
      <c r="CR15" s="274">
        <v>2792347</v>
      </c>
      <c r="CS15" s="217"/>
      <c r="CT15" s="217"/>
      <c r="CU15" s="217"/>
      <c r="CV15" s="217"/>
      <c r="CW15" s="217"/>
      <c r="CX15" s="217"/>
      <c r="CY15" s="279"/>
      <c r="CZ15" s="282">
        <v>10.6</v>
      </c>
      <c r="DA15" s="282"/>
      <c r="DB15" s="282"/>
      <c r="DC15" s="282"/>
      <c r="DD15" s="288">
        <v>420554</v>
      </c>
      <c r="DE15" s="217"/>
      <c r="DF15" s="217"/>
      <c r="DG15" s="217"/>
      <c r="DH15" s="217"/>
      <c r="DI15" s="217"/>
      <c r="DJ15" s="217"/>
      <c r="DK15" s="217"/>
      <c r="DL15" s="217"/>
      <c r="DM15" s="217"/>
      <c r="DN15" s="217"/>
      <c r="DO15" s="217"/>
      <c r="DP15" s="279"/>
      <c r="DQ15" s="288">
        <v>2046000</v>
      </c>
      <c r="DR15" s="217"/>
      <c r="DS15" s="217"/>
      <c r="DT15" s="217"/>
      <c r="DU15" s="217"/>
      <c r="DV15" s="217"/>
      <c r="DW15" s="217"/>
      <c r="DX15" s="217"/>
      <c r="DY15" s="217"/>
      <c r="DZ15" s="217"/>
      <c r="EA15" s="217"/>
      <c r="EB15" s="217"/>
      <c r="EC15" s="326"/>
    </row>
    <row r="16" spans="2:143" ht="11.25" customHeight="1">
      <c r="B16" s="261" t="s">
        <v>360</v>
      </c>
      <c r="C16" s="1"/>
      <c r="D16" s="1"/>
      <c r="E16" s="1"/>
      <c r="F16" s="1"/>
      <c r="G16" s="1"/>
      <c r="H16" s="1"/>
      <c r="I16" s="1"/>
      <c r="J16" s="1"/>
      <c r="K16" s="1"/>
      <c r="L16" s="1"/>
      <c r="M16" s="1"/>
      <c r="N16" s="1"/>
      <c r="O16" s="1"/>
      <c r="P16" s="1"/>
      <c r="Q16" s="269"/>
      <c r="R16" s="274">
        <v>119427</v>
      </c>
      <c r="S16" s="217"/>
      <c r="T16" s="217"/>
      <c r="U16" s="217"/>
      <c r="V16" s="217"/>
      <c r="W16" s="217"/>
      <c r="X16" s="217"/>
      <c r="Y16" s="279"/>
      <c r="Z16" s="282">
        <v>0.4</v>
      </c>
      <c r="AA16" s="282"/>
      <c r="AB16" s="282"/>
      <c r="AC16" s="282"/>
      <c r="AD16" s="287">
        <v>119427</v>
      </c>
      <c r="AE16" s="287"/>
      <c r="AF16" s="287"/>
      <c r="AG16" s="287"/>
      <c r="AH16" s="287"/>
      <c r="AI16" s="287"/>
      <c r="AJ16" s="287"/>
      <c r="AK16" s="287"/>
      <c r="AL16" s="283">
        <v>0.8</v>
      </c>
      <c r="AM16" s="238"/>
      <c r="AN16" s="238"/>
      <c r="AO16" s="296"/>
      <c r="AP16" s="261" t="s">
        <v>361</v>
      </c>
      <c r="AQ16" s="1"/>
      <c r="AR16" s="1"/>
      <c r="AS16" s="1"/>
      <c r="AT16" s="1"/>
      <c r="AU16" s="1"/>
      <c r="AV16" s="1"/>
      <c r="AW16" s="1"/>
      <c r="AX16" s="1"/>
      <c r="AY16" s="1"/>
      <c r="AZ16" s="1"/>
      <c r="BA16" s="1"/>
      <c r="BB16" s="1"/>
      <c r="BC16" s="1"/>
      <c r="BD16" s="1"/>
      <c r="BE16" s="1"/>
      <c r="BF16" s="269"/>
      <c r="BG16" s="274" t="s">
        <v>194</v>
      </c>
      <c r="BH16" s="217"/>
      <c r="BI16" s="217"/>
      <c r="BJ16" s="217"/>
      <c r="BK16" s="217"/>
      <c r="BL16" s="217"/>
      <c r="BM16" s="217"/>
      <c r="BN16" s="279"/>
      <c r="BO16" s="282" t="s">
        <v>194</v>
      </c>
      <c r="BP16" s="282"/>
      <c r="BQ16" s="282"/>
      <c r="BR16" s="282"/>
      <c r="BS16" s="287" t="s">
        <v>194</v>
      </c>
      <c r="BT16" s="287"/>
      <c r="BU16" s="287"/>
      <c r="BV16" s="287"/>
      <c r="BW16" s="287"/>
      <c r="BX16" s="287"/>
      <c r="BY16" s="287"/>
      <c r="BZ16" s="287"/>
      <c r="CA16" s="287"/>
      <c r="CB16" s="325"/>
      <c r="CD16" s="261" t="s">
        <v>362</v>
      </c>
      <c r="CE16" s="1"/>
      <c r="CF16" s="1"/>
      <c r="CG16" s="1"/>
      <c r="CH16" s="1"/>
      <c r="CI16" s="1"/>
      <c r="CJ16" s="1"/>
      <c r="CK16" s="1"/>
      <c r="CL16" s="1"/>
      <c r="CM16" s="1"/>
      <c r="CN16" s="1"/>
      <c r="CO16" s="1"/>
      <c r="CP16" s="1"/>
      <c r="CQ16" s="269"/>
      <c r="CR16" s="274">
        <v>4444</v>
      </c>
      <c r="CS16" s="217"/>
      <c r="CT16" s="217"/>
      <c r="CU16" s="217"/>
      <c r="CV16" s="217"/>
      <c r="CW16" s="217"/>
      <c r="CX16" s="217"/>
      <c r="CY16" s="279"/>
      <c r="CZ16" s="282">
        <v>0</v>
      </c>
      <c r="DA16" s="282"/>
      <c r="DB16" s="282"/>
      <c r="DC16" s="282"/>
      <c r="DD16" s="288" t="s">
        <v>194</v>
      </c>
      <c r="DE16" s="217"/>
      <c r="DF16" s="217"/>
      <c r="DG16" s="217"/>
      <c r="DH16" s="217"/>
      <c r="DI16" s="217"/>
      <c r="DJ16" s="217"/>
      <c r="DK16" s="217"/>
      <c r="DL16" s="217"/>
      <c r="DM16" s="217"/>
      <c r="DN16" s="217"/>
      <c r="DO16" s="217"/>
      <c r="DP16" s="279"/>
      <c r="DQ16" s="288">
        <v>144</v>
      </c>
      <c r="DR16" s="217"/>
      <c r="DS16" s="217"/>
      <c r="DT16" s="217"/>
      <c r="DU16" s="217"/>
      <c r="DV16" s="217"/>
      <c r="DW16" s="217"/>
      <c r="DX16" s="217"/>
      <c r="DY16" s="217"/>
      <c r="DZ16" s="217"/>
      <c r="EA16" s="217"/>
      <c r="EB16" s="217"/>
      <c r="EC16" s="326"/>
    </row>
    <row r="17" spans="2:133" ht="11.25" customHeight="1">
      <c r="B17" s="261" t="s">
        <v>364</v>
      </c>
      <c r="C17" s="1"/>
      <c r="D17" s="1"/>
      <c r="E17" s="1"/>
      <c r="F17" s="1"/>
      <c r="G17" s="1"/>
      <c r="H17" s="1"/>
      <c r="I17" s="1"/>
      <c r="J17" s="1"/>
      <c r="K17" s="1"/>
      <c r="L17" s="1"/>
      <c r="M17" s="1"/>
      <c r="N17" s="1"/>
      <c r="O17" s="1"/>
      <c r="P17" s="1"/>
      <c r="Q17" s="269"/>
      <c r="R17" s="274">
        <v>225547</v>
      </c>
      <c r="S17" s="217"/>
      <c r="T17" s="217"/>
      <c r="U17" s="217"/>
      <c r="V17" s="217"/>
      <c r="W17" s="217"/>
      <c r="X17" s="217"/>
      <c r="Y17" s="279"/>
      <c r="Z17" s="282">
        <v>0.8</v>
      </c>
      <c r="AA17" s="282"/>
      <c r="AB17" s="282"/>
      <c r="AC17" s="282"/>
      <c r="AD17" s="287">
        <v>225547</v>
      </c>
      <c r="AE17" s="287"/>
      <c r="AF17" s="287"/>
      <c r="AG17" s="287"/>
      <c r="AH17" s="287"/>
      <c r="AI17" s="287"/>
      <c r="AJ17" s="287"/>
      <c r="AK17" s="287"/>
      <c r="AL17" s="283">
        <v>1.6</v>
      </c>
      <c r="AM17" s="238"/>
      <c r="AN17" s="238"/>
      <c r="AO17" s="296"/>
      <c r="AP17" s="261" t="s">
        <v>365</v>
      </c>
      <c r="AQ17" s="1"/>
      <c r="AR17" s="1"/>
      <c r="AS17" s="1"/>
      <c r="AT17" s="1"/>
      <c r="AU17" s="1"/>
      <c r="AV17" s="1"/>
      <c r="AW17" s="1"/>
      <c r="AX17" s="1"/>
      <c r="AY17" s="1"/>
      <c r="AZ17" s="1"/>
      <c r="BA17" s="1"/>
      <c r="BB17" s="1"/>
      <c r="BC17" s="1"/>
      <c r="BD17" s="1"/>
      <c r="BE17" s="1"/>
      <c r="BF17" s="269"/>
      <c r="BG17" s="274" t="s">
        <v>194</v>
      </c>
      <c r="BH17" s="217"/>
      <c r="BI17" s="217"/>
      <c r="BJ17" s="217"/>
      <c r="BK17" s="217"/>
      <c r="BL17" s="217"/>
      <c r="BM17" s="217"/>
      <c r="BN17" s="279"/>
      <c r="BO17" s="282" t="s">
        <v>194</v>
      </c>
      <c r="BP17" s="282"/>
      <c r="BQ17" s="282"/>
      <c r="BR17" s="282"/>
      <c r="BS17" s="287" t="s">
        <v>194</v>
      </c>
      <c r="BT17" s="287"/>
      <c r="BU17" s="287"/>
      <c r="BV17" s="287"/>
      <c r="BW17" s="287"/>
      <c r="BX17" s="287"/>
      <c r="BY17" s="287"/>
      <c r="BZ17" s="287"/>
      <c r="CA17" s="287"/>
      <c r="CB17" s="325"/>
      <c r="CD17" s="261" t="s">
        <v>367</v>
      </c>
      <c r="CE17" s="1"/>
      <c r="CF17" s="1"/>
      <c r="CG17" s="1"/>
      <c r="CH17" s="1"/>
      <c r="CI17" s="1"/>
      <c r="CJ17" s="1"/>
      <c r="CK17" s="1"/>
      <c r="CL17" s="1"/>
      <c r="CM17" s="1"/>
      <c r="CN17" s="1"/>
      <c r="CO17" s="1"/>
      <c r="CP17" s="1"/>
      <c r="CQ17" s="269"/>
      <c r="CR17" s="274">
        <v>2248728</v>
      </c>
      <c r="CS17" s="217"/>
      <c r="CT17" s="217"/>
      <c r="CU17" s="217"/>
      <c r="CV17" s="217"/>
      <c r="CW17" s="217"/>
      <c r="CX17" s="217"/>
      <c r="CY17" s="279"/>
      <c r="CZ17" s="282">
        <v>8.6</v>
      </c>
      <c r="DA17" s="282"/>
      <c r="DB17" s="282"/>
      <c r="DC17" s="282"/>
      <c r="DD17" s="288" t="s">
        <v>194</v>
      </c>
      <c r="DE17" s="217"/>
      <c r="DF17" s="217"/>
      <c r="DG17" s="217"/>
      <c r="DH17" s="217"/>
      <c r="DI17" s="217"/>
      <c r="DJ17" s="217"/>
      <c r="DK17" s="217"/>
      <c r="DL17" s="217"/>
      <c r="DM17" s="217"/>
      <c r="DN17" s="217"/>
      <c r="DO17" s="217"/>
      <c r="DP17" s="279"/>
      <c r="DQ17" s="288">
        <v>2241203</v>
      </c>
      <c r="DR17" s="217"/>
      <c r="DS17" s="217"/>
      <c r="DT17" s="217"/>
      <c r="DU17" s="217"/>
      <c r="DV17" s="217"/>
      <c r="DW17" s="217"/>
      <c r="DX17" s="217"/>
      <c r="DY17" s="217"/>
      <c r="DZ17" s="217"/>
      <c r="EA17" s="217"/>
      <c r="EB17" s="217"/>
      <c r="EC17" s="326"/>
    </row>
    <row r="18" spans="2:133" ht="11.25" customHeight="1">
      <c r="B18" s="261" t="s">
        <v>217</v>
      </c>
      <c r="C18" s="1"/>
      <c r="D18" s="1"/>
      <c r="E18" s="1"/>
      <c r="F18" s="1"/>
      <c r="G18" s="1"/>
      <c r="H18" s="1"/>
      <c r="I18" s="1"/>
      <c r="J18" s="1"/>
      <c r="K18" s="1"/>
      <c r="L18" s="1"/>
      <c r="M18" s="1"/>
      <c r="N18" s="1"/>
      <c r="O18" s="1"/>
      <c r="P18" s="1"/>
      <c r="Q18" s="269"/>
      <c r="R18" s="274">
        <v>32082</v>
      </c>
      <c r="S18" s="217"/>
      <c r="T18" s="217"/>
      <c r="U18" s="217"/>
      <c r="V18" s="217"/>
      <c r="W18" s="217"/>
      <c r="X18" s="217"/>
      <c r="Y18" s="279"/>
      <c r="Z18" s="282">
        <v>0.1</v>
      </c>
      <c r="AA18" s="282"/>
      <c r="AB18" s="282"/>
      <c r="AC18" s="282"/>
      <c r="AD18" s="287">
        <v>32082</v>
      </c>
      <c r="AE18" s="287"/>
      <c r="AF18" s="287"/>
      <c r="AG18" s="287"/>
      <c r="AH18" s="287"/>
      <c r="AI18" s="287"/>
      <c r="AJ18" s="287"/>
      <c r="AK18" s="287"/>
      <c r="AL18" s="283">
        <v>0.2</v>
      </c>
      <c r="AM18" s="238"/>
      <c r="AN18" s="238"/>
      <c r="AO18" s="296"/>
      <c r="AP18" s="261" t="s">
        <v>98</v>
      </c>
      <c r="AQ18" s="1"/>
      <c r="AR18" s="1"/>
      <c r="AS18" s="1"/>
      <c r="AT18" s="1"/>
      <c r="AU18" s="1"/>
      <c r="AV18" s="1"/>
      <c r="AW18" s="1"/>
      <c r="AX18" s="1"/>
      <c r="AY18" s="1"/>
      <c r="AZ18" s="1"/>
      <c r="BA18" s="1"/>
      <c r="BB18" s="1"/>
      <c r="BC18" s="1"/>
      <c r="BD18" s="1"/>
      <c r="BE18" s="1"/>
      <c r="BF18" s="269"/>
      <c r="BG18" s="274" t="s">
        <v>194</v>
      </c>
      <c r="BH18" s="217"/>
      <c r="BI18" s="217"/>
      <c r="BJ18" s="217"/>
      <c r="BK18" s="217"/>
      <c r="BL18" s="217"/>
      <c r="BM18" s="217"/>
      <c r="BN18" s="279"/>
      <c r="BO18" s="282" t="s">
        <v>194</v>
      </c>
      <c r="BP18" s="282"/>
      <c r="BQ18" s="282"/>
      <c r="BR18" s="282"/>
      <c r="BS18" s="287" t="s">
        <v>194</v>
      </c>
      <c r="BT18" s="287"/>
      <c r="BU18" s="287"/>
      <c r="BV18" s="287"/>
      <c r="BW18" s="287"/>
      <c r="BX18" s="287"/>
      <c r="BY18" s="287"/>
      <c r="BZ18" s="287"/>
      <c r="CA18" s="287"/>
      <c r="CB18" s="325"/>
      <c r="CD18" s="261" t="s">
        <v>368</v>
      </c>
      <c r="CE18" s="1"/>
      <c r="CF18" s="1"/>
      <c r="CG18" s="1"/>
      <c r="CH18" s="1"/>
      <c r="CI18" s="1"/>
      <c r="CJ18" s="1"/>
      <c r="CK18" s="1"/>
      <c r="CL18" s="1"/>
      <c r="CM18" s="1"/>
      <c r="CN18" s="1"/>
      <c r="CO18" s="1"/>
      <c r="CP18" s="1"/>
      <c r="CQ18" s="269"/>
      <c r="CR18" s="274" t="s">
        <v>194</v>
      </c>
      <c r="CS18" s="217"/>
      <c r="CT18" s="217"/>
      <c r="CU18" s="217"/>
      <c r="CV18" s="217"/>
      <c r="CW18" s="217"/>
      <c r="CX18" s="217"/>
      <c r="CY18" s="279"/>
      <c r="CZ18" s="282" t="s">
        <v>194</v>
      </c>
      <c r="DA18" s="282"/>
      <c r="DB18" s="282"/>
      <c r="DC18" s="282"/>
      <c r="DD18" s="288" t="s">
        <v>194</v>
      </c>
      <c r="DE18" s="217"/>
      <c r="DF18" s="217"/>
      <c r="DG18" s="217"/>
      <c r="DH18" s="217"/>
      <c r="DI18" s="217"/>
      <c r="DJ18" s="217"/>
      <c r="DK18" s="217"/>
      <c r="DL18" s="217"/>
      <c r="DM18" s="217"/>
      <c r="DN18" s="217"/>
      <c r="DO18" s="217"/>
      <c r="DP18" s="279"/>
      <c r="DQ18" s="288" t="s">
        <v>194</v>
      </c>
      <c r="DR18" s="217"/>
      <c r="DS18" s="217"/>
      <c r="DT18" s="217"/>
      <c r="DU18" s="217"/>
      <c r="DV18" s="217"/>
      <c r="DW18" s="217"/>
      <c r="DX18" s="217"/>
      <c r="DY18" s="217"/>
      <c r="DZ18" s="217"/>
      <c r="EA18" s="217"/>
      <c r="EB18" s="217"/>
      <c r="EC18" s="326"/>
    </row>
    <row r="19" spans="2:133" ht="11.25" customHeight="1">
      <c r="B19" s="261" t="s">
        <v>369</v>
      </c>
      <c r="C19" s="1"/>
      <c r="D19" s="1"/>
      <c r="E19" s="1"/>
      <c r="F19" s="1"/>
      <c r="G19" s="1"/>
      <c r="H19" s="1"/>
      <c r="I19" s="1"/>
      <c r="J19" s="1"/>
      <c r="K19" s="1"/>
      <c r="L19" s="1"/>
      <c r="M19" s="1"/>
      <c r="N19" s="1"/>
      <c r="O19" s="1"/>
      <c r="P19" s="1"/>
      <c r="Q19" s="269"/>
      <c r="R19" s="274">
        <v>179943</v>
      </c>
      <c r="S19" s="217"/>
      <c r="T19" s="217"/>
      <c r="U19" s="217"/>
      <c r="V19" s="217"/>
      <c r="W19" s="217"/>
      <c r="X19" s="217"/>
      <c r="Y19" s="279"/>
      <c r="Z19" s="282">
        <v>0.7</v>
      </c>
      <c r="AA19" s="282"/>
      <c r="AB19" s="282"/>
      <c r="AC19" s="282"/>
      <c r="AD19" s="287">
        <v>179943</v>
      </c>
      <c r="AE19" s="287"/>
      <c r="AF19" s="287"/>
      <c r="AG19" s="287"/>
      <c r="AH19" s="287"/>
      <c r="AI19" s="287"/>
      <c r="AJ19" s="287"/>
      <c r="AK19" s="287"/>
      <c r="AL19" s="283">
        <v>1.3</v>
      </c>
      <c r="AM19" s="238"/>
      <c r="AN19" s="238"/>
      <c r="AO19" s="296"/>
      <c r="AP19" s="261" t="s">
        <v>254</v>
      </c>
      <c r="AQ19" s="1"/>
      <c r="AR19" s="1"/>
      <c r="AS19" s="1"/>
      <c r="AT19" s="1"/>
      <c r="AU19" s="1"/>
      <c r="AV19" s="1"/>
      <c r="AW19" s="1"/>
      <c r="AX19" s="1"/>
      <c r="AY19" s="1"/>
      <c r="AZ19" s="1"/>
      <c r="BA19" s="1"/>
      <c r="BB19" s="1"/>
      <c r="BC19" s="1"/>
      <c r="BD19" s="1"/>
      <c r="BE19" s="1"/>
      <c r="BF19" s="269"/>
      <c r="BG19" s="274">
        <v>440043</v>
      </c>
      <c r="BH19" s="217"/>
      <c r="BI19" s="217"/>
      <c r="BJ19" s="217"/>
      <c r="BK19" s="217"/>
      <c r="BL19" s="217"/>
      <c r="BM19" s="217"/>
      <c r="BN19" s="279"/>
      <c r="BO19" s="282">
        <v>6.2</v>
      </c>
      <c r="BP19" s="282"/>
      <c r="BQ19" s="282"/>
      <c r="BR19" s="282"/>
      <c r="BS19" s="287" t="s">
        <v>194</v>
      </c>
      <c r="BT19" s="287"/>
      <c r="BU19" s="287"/>
      <c r="BV19" s="287"/>
      <c r="BW19" s="287"/>
      <c r="BX19" s="287"/>
      <c r="BY19" s="287"/>
      <c r="BZ19" s="287"/>
      <c r="CA19" s="287"/>
      <c r="CB19" s="325"/>
      <c r="CD19" s="261" t="s">
        <v>371</v>
      </c>
      <c r="CE19" s="1"/>
      <c r="CF19" s="1"/>
      <c r="CG19" s="1"/>
      <c r="CH19" s="1"/>
      <c r="CI19" s="1"/>
      <c r="CJ19" s="1"/>
      <c r="CK19" s="1"/>
      <c r="CL19" s="1"/>
      <c r="CM19" s="1"/>
      <c r="CN19" s="1"/>
      <c r="CO19" s="1"/>
      <c r="CP19" s="1"/>
      <c r="CQ19" s="269"/>
      <c r="CR19" s="274" t="s">
        <v>194</v>
      </c>
      <c r="CS19" s="217"/>
      <c r="CT19" s="217"/>
      <c r="CU19" s="217"/>
      <c r="CV19" s="217"/>
      <c r="CW19" s="217"/>
      <c r="CX19" s="217"/>
      <c r="CY19" s="279"/>
      <c r="CZ19" s="282" t="s">
        <v>194</v>
      </c>
      <c r="DA19" s="282"/>
      <c r="DB19" s="282"/>
      <c r="DC19" s="282"/>
      <c r="DD19" s="288" t="s">
        <v>194</v>
      </c>
      <c r="DE19" s="217"/>
      <c r="DF19" s="217"/>
      <c r="DG19" s="217"/>
      <c r="DH19" s="217"/>
      <c r="DI19" s="217"/>
      <c r="DJ19" s="217"/>
      <c r="DK19" s="217"/>
      <c r="DL19" s="217"/>
      <c r="DM19" s="217"/>
      <c r="DN19" s="217"/>
      <c r="DO19" s="217"/>
      <c r="DP19" s="279"/>
      <c r="DQ19" s="288" t="s">
        <v>194</v>
      </c>
      <c r="DR19" s="217"/>
      <c r="DS19" s="217"/>
      <c r="DT19" s="217"/>
      <c r="DU19" s="217"/>
      <c r="DV19" s="217"/>
      <c r="DW19" s="217"/>
      <c r="DX19" s="217"/>
      <c r="DY19" s="217"/>
      <c r="DZ19" s="217"/>
      <c r="EA19" s="217"/>
      <c r="EB19" s="217"/>
      <c r="EC19" s="326"/>
    </row>
    <row r="20" spans="2:133" ht="11.25" customHeight="1">
      <c r="B20" s="262" t="s">
        <v>372</v>
      </c>
      <c r="C20" s="266"/>
      <c r="D20" s="266"/>
      <c r="E20" s="266"/>
      <c r="F20" s="266"/>
      <c r="G20" s="266"/>
      <c r="H20" s="266"/>
      <c r="I20" s="266"/>
      <c r="J20" s="266"/>
      <c r="K20" s="266"/>
      <c r="L20" s="266"/>
      <c r="M20" s="266"/>
      <c r="N20" s="266"/>
      <c r="O20" s="266"/>
      <c r="P20" s="266"/>
      <c r="Q20" s="270"/>
      <c r="R20" s="274">
        <v>13522</v>
      </c>
      <c r="S20" s="217"/>
      <c r="T20" s="217"/>
      <c r="U20" s="217"/>
      <c r="V20" s="217"/>
      <c r="W20" s="217"/>
      <c r="X20" s="217"/>
      <c r="Y20" s="279"/>
      <c r="Z20" s="282">
        <v>0.1</v>
      </c>
      <c r="AA20" s="282"/>
      <c r="AB20" s="282"/>
      <c r="AC20" s="282"/>
      <c r="AD20" s="287">
        <v>13522</v>
      </c>
      <c r="AE20" s="287"/>
      <c r="AF20" s="287"/>
      <c r="AG20" s="287"/>
      <c r="AH20" s="287"/>
      <c r="AI20" s="287"/>
      <c r="AJ20" s="287"/>
      <c r="AK20" s="287"/>
      <c r="AL20" s="283">
        <v>0.1</v>
      </c>
      <c r="AM20" s="238"/>
      <c r="AN20" s="238"/>
      <c r="AO20" s="296"/>
      <c r="AP20" s="261" t="s">
        <v>373</v>
      </c>
      <c r="AQ20" s="1"/>
      <c r="AR20" s="1"/>
      <c r="AS20" s="1"/>
      <c r="AT20" s="1"/>
      <c r="AU20" s="1"/>
      <c r="AV20" s="1"/>
      <c r="AW20" s="1"/>
      <c r="AX20" s="1"/>
      <c r="AY20" s="1"/>
      <c r="AZ20" s="1"/>
      <c r="BA20" s="1"/>
      <c r="BB20" s="1"/>
      <c r="BC20" s="1"/>
      <c r="BD20" s="1"/>
      <c r="BE20" s="1"/>
      <c r="BF20" s="269"/>
      <c r="BG20" s="274">
        <v>440043</v>
      </c>
      <c r="BH20" s="217"/>
      <c r="BI20" s="217"/>
      <c r="BJ20" s="217"/>
      <c r="BK20" s="217"/>
      <c r="BL20" s="217"/>
      <c r="BM20" s="217"/>
      <c r="BN20" s="279"/>
      <c r="BO20" s="282">
        <v>6.2</v>
      </c>
      <c r="BP20" s="282"/>
      <c r="BQ20" s="282"/>
      <c r="BR20" s="282"/>
      <c r="BS20" s="287" t="s">
        <v>194</v>
      </c>
      <c r="BT20" s="287"/>
      <c r="BU20" s="287"/>
      <c r="BV20" s="287"/>
      <c r="BW20" s="287"/>
      <c r="BX20" s="287"/>
      <c r="BY20" s="287"/>
      <c r="BZ20" s="287"/>
      <c r="CA20" s="287"/>
      <c r="CB20" s="325"/>
      <c r="CD20" s="261" t="s">
        <v>187</v>
      </c>
      <c r="CE20" s="1"/>
      <c r="CF20" s="1"/>
      <c r="CG20" s="1"/>
      <c r="CH20" s="1"/>
      <c r="CI20" s="1"/>
      <c r="CJ20" s="1"/>
      <c r="CK20" s="1"/>
      <c r="CL20" s="1"/>
      <c r="CM20" s="1"/>
      <c r="CN20" s="1"/>
      <c r="CO20" s="1"/>
      <c r="CP20" s="1"/>
      <c r="CQ20" s="269"/>
      <c r="CR20" s="274">
        <v>26249132</v>
      </c>
      <c r="CS20" s="217"/>
      <c r="CT20" s="217"/>
      <c r="CU20" s="217"/>
      <c r="CV20" s="217"/>
      <c r="CW20" s="217"/>
      <c r="CX20" s="217"/>
      <c r="CY20" s="279"/>
      <c r="CZ20" s="282">
        <v>100</v>
      </c>
      <c r="DA20" s="282"/>
      <c r="DB20" s="282"/>
      <c r="DC20" s="282"/>
      <c r="DD20" s="288">
        <v>2865976</v>
      </c>
      <c r="DE20" s="217"/>
      <c r="DF20" s="217"/>
      <c r="DG20" s="217"/>
      <c r="DH20" s="217"/>
      <c r="DI20" s="217"/>
      <c r="DJ20" s="217"/>
      <c r="DK20" s="217"/>
      <c r="DL20" s="217"/>
      <c r="DM20" s="217"/>
      <c r="DN20" s="217"/>
      <c r="DO20" s="217"/>
      <c r="DP20" s="279"/>
      <c r="DQ20" s="288">
        <v>17239309</v>
      </c>
      <c r="DR20" s="217"/>
      <c r="DS20" s="217"/>
      <c r="DT20" s="217"/>
      <c r="DU20" s="217"/>
      <c r="DV20" s="217"/>
      <c r="DW20" s="217"/>
      <c r="DX20" s="217"/>
      <c r="DY20" s="217"/>
      <c r="DZ20" s="217"/>
      <c r="EA20" s="217"/>
      <c r="EB20" s="217"/>
      <c r="EC20" s="326"/>
    </row>
    <row r="21" spans="2:133" ht="11.25" customHeight="1">
      <c r="B21" s="261" t="s">
        <v>348</v>
      </c>
      <c r="C21" s="1"/>
      <c r="D21" s="1"/>
      <c r="E21" s="1"/>
      <c r="F21" s="1"/>
      <c r="G21" s="1"/>
      <c r="H21" s="1"/>
      <c r="I21" s="1"/>
      <c r="J21" s="1"/>
      <c r="K21" s="1"/>
      <c r="L21" s="1"/>
      <c r="M21" s="1"/>
      <c r="N21" s="1"/>
      <c r="O21" s="1"/>
      <c r="P21" s="1"/>
      <c r="Q21" s="269"/>
      <c r="R21" s="274">
        <v>6532542</v>
      </c>
      <c r="S21" s="217"/>
      <c r="T21" s="217"/>
      <c r="U21" s="217"/>
      <c r="V21" s="217"/>
      <c r="W21" s="217"/>
      <c r="X21" s="217"/>
      <c r="Y21" s="279"/>
      <c r="Z21" s="282">
        <v>24.4</v>
      </c>
      <c r="AA21" s="282"/>
      <c r="AB21" s="282"/>
      <c r="AC21" s="282"/>
      <c r="AD21" s="287">
        <v>5360697</v>
      </c>
      <c r="AE21" s="287"/>
      <c r="AF21" s="287"/>
      <c r="AG21" s="287"/>
      <c r="AH21" s="287"/>
      <c r="AI21" s="287"/>
      <c r="AJ21" s="287"/>
      <c r="AK21" s="287"/>
      <c r="AL21" s="283">
        <v>38</v>
      </c>
      <c r="AM21" s="238"/>
      <c r="AN21" s="238"/>
      <c r="AO21" s="296"/>
      <c r="AP21" s="261" t="s">
        <v>375</v>
      </c>
      <c r="AQ21" s="300"/>
      <c r="AR21" s="300"/>
      <c r="AS21" s="300"/>
      <c r="AT21" s="300"/>
      <c r="AU21" s="300"/>
      <c r="AV21" s="300"/>
      <c r="AW21" s="300"/>
      <c r="AX21" s="300"/>
      <c r="AY21" s="300"/>
      <c r="AZ21" s="300"/>
      <c r="BA21" s="300"/>
      <c r="BB21" s="300"/>
      <c r="BC21" s="300"/>
      <c r="BD21" s="300"/>
      <c r="BE21" s="300"/>
      <c r="BF21" s="314"/>
      <c r="BG21" s="274" t="s">
        <v>194</v>
      </c>
      <c r="BH21" s="217"/>
      <c r="BI21" s="217"/>
      <c r="BJ21" s="217"/>
      <c r="BK21" s="217"/>
      <c r="BL21" s="217"/>
      <c r="BM21" s="217"/>
      <c r="BN21" s="279"/>
      <c r="BO21" s="282" t="s">
        <v>194</v>
      </c>
      <c r="BP21" s="282"/>
      <c r="BQ21" s="282"/>
      <c r="BR21" s="282"/>
      <c r="BS21" s="287" t="s">
        <v>194</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299</v>
      </c>
      <c r="C22" s="1"/>
      <c r="D22" s="1"/>
      <c r="E22" s="1"/>
      <c r="F22" s="1"/>
      <c r="G22" s="1"/>
      <c r="H22" s="1"/>
      <c r="I22" s="1"/>
      <c r="J22" s="1"/>
      <c r="K22" s="1"/>
      <c r="L22" s="1"/>
      <c r="M22" s="1"/>
      <c r="N22" s="1"/>
      <c r="O22" s="1"/>
      <c r="P22" s="1"/>
      <c r="Q22" s="269"/>
      <c r="R22" s="274">
        <v>5360697</v>
      </c>
      <c r="S22" s="217"/>
      <c r="T22" s="217"/>
      <c r="U22" s="217"/>
      <c r="V22" s="217"/>
      <c r="W22" s="217"/>
      <c r="X22" s="217"/>
      <c r="Y22" s="279"/>
      <c r="Z22" s="282">
        <v>20</v>
      </c>
      <c r="AA22" s="282"/>
      <c r="AB22" s="282"/>
      <c r="AC22" s="282"/>
      <c r="AD22" s="287">
        <v>5360697</v>
      </c>
      <c r="AE22" s="287"/>
      <c r="AF22" s="287"/>
      <c r="AG22" s="287"/>
      <c r="AH22" s="287"/>
      <c r="AI22" s="287"/>
      <c r="AJ22" s="287"/>
      <c r="AK22" s="287"/>
      <c r="AL22" s="283">
        <v>38</v>
      </c>
      <c r="AM22" s="238"/>
      <c r="AN22" s="238"/>
      <c r="AO22" s="296"/>
      <c r="AP22" s="261" t="s">
        <v>376</v>
      </c>
      <c r="AQ22" s="300"/>
      <c r="AR22" s="300"/>
      <c r="AS22" s="300"/>
      <c r="AT22" s="300"/>
      <c r="AU22" s="300"/>
      <c r="AV22" s="300"/>
      <c r="AW22" s="300"/>
      <c r="AX22" s="300"/>
      <c r="AY22" s="300"/>
      <c r="AZ22" s="300"/>
      <c r="BA22" s="300"/>
      <c r="BB22" s="300"/>
      <c r="BC22" s="300"/>
      <c r="BD22" s="300"/>
      <c r="BE22" s="300"/>
      <c r="BF22" s="314"/>
      <c r="BG22" s="274" t="s">
        <v>194</v>
      </c>
      <c r="BH22" s="217"/>
      <c r="BI22" s="217"/>
      <c r="BJ22" s="217"/>
      <c r="BK22" s="217"/>
      <c r="BL22" s="217"/>
      <c r="BM22" s="217"/>
      <c r="BN22" s="279"/>
      <c r="BO22" s="282" t="s">
        <v>194</v>
      </c>
      <c r="BP22" s="282"/>
      <c r="BQ22" s="282"/>
      <c r="BR22" s="282"/>
      <c r="BS22" s="287" t="s">
        <v>194</v>
      </c>
      <c r="BT22" s="287"/>
      <c r="BU22" s="287"/>
      <c r="BV22" s="287"/>
      <c r="BW22" s="287"/>
      <c r="BX22" s="287"/>
      <c r="BY22" s="287"/>
      <c r="BZ22" s="287"/>
      <c r="CA22" s="287"/>
      <c r="CB22" s="325"/>
      <c r="CD22" s="182" t="s">
        <v>378</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297</v>
      </c>
      <c r="C23" s="1"/>
      <c r="D23" s="1"/>
      <c r="E23" s="1"/>
      <c r="F23" s="1"/>
      <c r="G23" s="1"/>
      <c r="H23" s="1"/>
      <c r="I23" s="1"/>
      <c r="J23" s="1"/>
      <c r="K23" s="1"/>
      <c r="L23" s="1"/>
      <c r="M23" s="1"/>
      <c r="N23" s="1"/>
      <c r="O23" s="1"/>
      <c r="P23" s="1"/>
      <c r="Q23" s="269"/>
      <c r="R23" s="274">
        <v>1171845</v>
      </c>
      <c r="S23" s="217"/>
      <c r="T23" s="217"/>
      <c r="U23" s="217"/>
      <c r="V23" s="217"/>
      <c r="W23" s="217"/>
      <c r="X23" s="217"/>
      <c r="Y23" s="279"/>
      <c r="Z23" s="282">
        <v>4.4000000000000004</v>
      </c>
      <c r="AA23" s="282"/>
      <c r="AB23" s="282"/>
      <c r="AC23" s="282"/>
      <c r="AD23" s="287" t="s">
        <v>194</v>
      </c>
      <c r="AE23" s="287"/>
      <c r="AF23" s="287"/>
      <c r="AG23" s="287"/>
      <c r="AH23" s="287"/>
      <c r="AI23" s="287"/>
      <c r="AJ23" s="287"/>
      <c r="AK23" s="287"/>
      <c r="AL23" s="283" t="s">
        <v>194</v>
      </c>
      <c r="AM23" s="238"/>
      <c r="AN23" s="238"/>
      <c r="AO23" s="296"/>
      <c r="AP23" s="261" t="s">
        <v>117</v>
      </c>
      <c r="AQ23" s="300"/>
      <c r="AR23" s="300"/>
      <c r="AS23" s="300"/>
      <c r="AT23" s="300"/>
      <c r="AU23" s="300"/>
      <c r="AV23" s="300"/>
      <c r="AW23" s="300"/>
      <c r="AX23" s="300"/>
      <c r="AY23" s="300"/>
      <c r="AZ23" s="300"/>
      <c r="BA23" s="300"/>
      <c r="BB23" s="300"/>
      <c r="BC23" s="300"/>
      <c r="BD23" s="300"/>
      <c r="BE23" s="300"/>
      <c r="BF23" s="314"/>
      <c r="BG23" s="274">
        <v>440043</v>
      </c>
      <c r="BH23" s="217"/>
      <c r="BI23" s="217"/>
      <c r="BJ23" s="217"/>
      <c r="BK23" s="217"/>
      <c r="BL23" s="217"/>
      <c r="BM23" s="217"/>
      <c r="BN23" s="279"/>
      <c r="BO23" s="282">
        <v>6.2</v>
      </c>
      <c r="BP23" s="282"/>
      <c r="BQ23" s="282"/>
      <c r="BR23" s="282"/>
      <c r="BS23" s="287" t="s">
        <v>194</v>
      </c>
      <c r="BT23" s="287"/>
      <c r="BU23" s="287"/>
      <c r="BV23" s="287"/>
      <c r="BW23" s="287"/>
      <c r="BX23" s="287"/>
      <c r="BY23" s="287"/>
      <c r="BZ23" s="287"/>
      <c r="CA23" s="287"/>
      <c r="CB23" s="325"/>
      <c r="CD23" s="182" t="s">
        <v>320</v>
      </c>
      <c r="CE23" s="139"/>
      <c r="CF23" s="139"/>
      <c r="CG23" s="139"/>
      <c r="CH23" s="139"/>
      <c r="CI23" s="139"/>
      <c r="CJ23" s="139"/>
      <c r="CK23" s="139"/>
      <c r="CL23" s="139"/>
      <c r="CM23" s="139"/>
      <c r="CN23" s="139"/>
      <c r="CO23" s="139"/>
      <c r="CP23" s="139"/>
      <c r="CQ23" s="144"/>
      <c r="CR23" s="182" t="s">
        <v>379</v>
      </c>
      <c r="CS23" s="139"/>
      <c r="CT23" s="139"/>
      <c r="CU23" s="139"/>
      <c r="CV23" s="139"/>
      <c r="CW23" s="139"/>
      <c r="CX23" s="139"/>
      <c r="CY23" s="144"/>
      <c r="CZ23" s="182" t="s">
        <v>382</v>
      </c>
      <c r="DA23" s="139"/>
      <c r="DB23" s="139"/>
      <c r="DC23" s="144"/>
      <c r="DD23" s="182" t="s">
        <v>303</v>
      </c>
      <c r="DE23" s="139"/>
      <c r="DF23" s="139"/>
      <c r="DG23" s="139"/>
      <c r="DH23" s="139"/>
      <c r="DI23" s="139"/>
      <c r="DJ23" s="139"/>
      <c r="DK23" s="144"/>
      <c r="DL23" s="345" t="s">
        <v>385</v>
      </c>
      <c r="DM23" s="348"/>
      <c r="DN23" s="348"/>
      <c r="DO23" s="348"/>
      <c r="DP23" s="348"/>
      <c r="DQ23" s="348"/>
      <c r="DR23" s="348"/>
      <c r="DS23" s="348"/>
      <c r="DT23" s="348"/>
      <c r="DU23" s="348"/>
      <c r="DV23" s="352"/>
      <c r="DW23" s="182" t="s">
        <v>386</v>
      </c>
      <c r="DX23" s="139"/>
      <c r="DY23" s="139"/>
      <c r="DZ23" s="139"/>
      <c r="EA23" s="139"/>
      <c r="EB23" s="139"/>
      <c r="EC23" s="144"/>
    </row>
    <row r="24" spans="2:133" ht="11.25" customHeight="1">
      <c r="B24" s="261" t="s">
        <v>387</v>
      </c>
      <c r="C24" s="1"/>
      <c r="D24" s="1"/>
      <c r="E24" s="1"/>
      <c r="F24" s="1"/>
      <c r="G24" s="1"/>
      <c r="H24" s="1"/>
      <c r="I24" s="1"/>
      <c r="J24" s="1"/>
      <c r="K24" s="1"/>
      <c r="L24" s="1"/>
      <c r="M24" s="1"/>
      <c r="N24" s="1"/>
      <c r="O24" s="1"/>
      <c r="P24" s="1"/>
      <c r="Q24" s="269"/>
      <c r="R24" s="274" t="s">
        <v>194</v>
      </c>
      <c r="S24" s="217"/>
      <c r="T24" s="217"/>
      <c r="U24" s="217"/>
      <c r="V24" s="217"/>
      <c r="W24" s="217"/>
      <c r="X24" s="217"/>
      <c r="Y24" s="279"/>
      <c r="Z24" s="282" t="s">
        <v>194</v>
      </c>
      <c r="AA24" s="282"/>
      <c r="AB24" s="282"/>
      <c r="AC24" s="282"/>
      <c r="AD24" s="287" t="s">
        <v>194</v>
      </c>
      <c r="AE24" s="287"/>
      <c r="AF24" s="287"/>
      <c r="AG24" s="287"/>
      <c r="AH24" s="287"/>
      <c r="AI24" s="287"/>
      <c r="AJ24" s="287"/>
      <c r="AK24" s="287"/>
      <c r="AL24" s="283" t="s">
        <v>194</v>
      </c>
      <c r="AM24" s="238"/>
      <c r="AN24" s="238"/>
      <c r="AO24" s="296"/>
      <c r="AP24" s="261" t="s">
        <v>388</v>
      </c>
      <c r="AQ24" s="300"/>
      <c r="AR24" s="300"/>
      <c r="AS24" s="300"/>
      <c r="AT24" s="300"/>
      <c r="AU24" s="300"/>
      <c r="AV24" s="300"/>
      <c r="AW24" s="300"/>
      <c r="AX24" s="300"/>
      <c r="AY24" s="300"/>
      <c r="AZ24" s="300"/>
      <c r="BA24" s="300"/>
      <c r="BB24" s="300"/>
      <c r="BC24" s="300"/>
      <c r="BD24" s="300"/>
      <c r="BE24" s="300"/>
      <c r="BF24" s="314"/>
      <c r="BG24" s="274" t="s">
        <v>194</v>
      </c>
      <c r="BH24" s="217"/>
      <c r="BI24" s="217"/>
      <c r="BJ24" s="217"/>
      <c r="BK24" s="217"/>
      <c r="BL24" s="217"/>
      <c r="BM24" s="217"/>
      <c r="BN24" s="279"/>
      <c r="BO24" s="282" t="s">
        <v>194</v>
      </c>
      <c r="BP24" s="282"/>
      <c r="BQ24" s="282"/>
      <c r="BR24" s="282"/>
      <c r="BS24" s="287" t="s">
        <v>194</v>
      </c>
      <c r="BT24" s="287"/>
      <c r="BU24" s="287"/>
      <c r="BV24" s="287"/>
      <c r="BW24" s="287"/>
      <c r="BX24" s="287"/>
      <c r="BY24" s="287"/>
      <c r="BZ24" s="287"/>
      <c r="CA24" s="287"/>
      <c r="CB24" s="325"/>
      <c r="CD24" s="260" t="s">
        <v>389</v>
      </c>
      <c r="CE24" s="265"/>
      <c r="CF24" s="265"/>
      <c r="CG24" s="265"/>
      <c r="CH24" s="265"/>
      <c r="CI24" s="265"/>
      <c r="CJ24" s="265"/>
      <c r="CK24" s="265"/>
      <c r="CL24" s="265"/>
      <c r="CM24" s="265"/>
      <c r="CN24" s="265"/>
      <c r="CO24" s="265"/>
      <c r="CP24" s="265"/>
      <c r="CQ24" s="268"/>
      <c r="CR24" s="273">
        <v>12094162</v>
      </c>
      <c r="CS24" s="276"/>
      <c r="CT24" s="276"/>
      <c r="CU24" s="276"/>
      <c r="CV24" s="276"/>
      <c r="CW24" s="276"/>
      <c r="CX24" s="276"/>
      <c r="CY24" s="278"/>
      <c r="CZ24" s="291">
        <v>46.1</v>
      </c>
      <c r="DA24" s="293"/>
      <c r="DB24" s="293"/>
      <c r="DC24" s="337"/>
      <c r="DD24" s="341">
        <v>8420162</v>
      </c>
      <c r="DE24" s="276"/>
      <c r="DF24" s="276"/>
      <c r="DG24" s="276"/>
      <c r="DH24" s="276"/>
      <c r="DI24" s="276"/>
      <c r="DJ24" s="276"/>
      <c r="DK24" s="278"/>
      <c r="DL24" s="341">
        <v>7310144</v>
      </c>
      <c r="DM24" s="276"/>
      <c r="DN24" s="276"/>
      <c r="DO24" s="276"/>
      <c r="DP24" s="276"/>
      <c r="DQ24" s="276"/>
      <c r="DR24" s="276"/>
      <c r="DS24" s="276"/>
      <c r="DT24" s="276"/>
      <c r="DU24" s="276"/>
      <c r="DV24" s="278"/>
      <c r="DW24" s="291">
        <v>51.6</v>
      </c>
      <c r="DX24" s="293"/>
      <c r="DY24" s="293"/>
      <c r="DZ24" s="293"/>
      <c r="EA24" s="293"/>
      <c r="EB24" s="293"/>
      <c r="EC24" s="295"/>
    </row>
    <row r="25" spans="2:133" ht="11.25" customHeight="1">
      <c r="B25" s="261" t="s">
        <v>79</v>
      </c>
      <c r="C25" s="1"/>
      <c r="D25" s="1"/>
      <c r="E25" s="1"/>
      <c r="F25" s="1"/>
      <c r="G25" s="1"/>
      <c r="H25" s="1"/>
      <c r="I25" s="1"/>
      <c r="J25" s="1"/>
      <c r="K25" s="1"/>
      <c r="L25" s="1"/>
      <c r="M25" s="1"/>
      <c r="N25" s="1"/>
      <c r="O25" s="1"/>
      <c r="P25" s="1"/>
      <c r="Q25" s="269"/>
      <c r="R25" s="274">
        <v>15643308</v>
      </c>
      <c r="S25" s="217"/>
      <c r="T25" s="217"/>
      <c r="U25" s="217"/>
      <c r="V25" s="217"/>
      <c r="W25" s="217"/>
      <c r="X25" s="217"/>
      <c r="Y25" s="279"/>
      <c r="Z25" s="282">
        <v>58.5</v>
      </c>
      <c r="AA25" s="282"/>
      <c r="AB25" s="282"/>
      <c r="AC25" s="282"/>
      <c r="AD25" s="287">
        <v>14031420</v>
      </c>
      <c r="AE25" s="287"/>
      <c r="AF25" s="287"/>
      <c r="AG25" s="287"/>
      <c r="AH25" s="287"/>
      <c r="AI25" s="287"/>
      <c r="AJ25" s="287"/>
      <c r="AK25" s="287"/>
      <c r="AL25" s="283">
        <v>99.4</v>
      </c>
      <c r="AM25" s="238"/>
      <c r="AN25" s="238"/>
      <c r="AO25" s="296"/>
      <c r="AP25" s="261" t="s">
        <v>275</v>
      </c>
      <c r="AQ25" s="300"/>
      <c r="AR25" s="300"/>
      <c r="AS25" s="300"/>
      <c r="AT25" s="300"/>
      <c r="AU25" s="300"/>
      <c r="AV25" s="300"/>
      <c r="AW25" s="300"/>
      <c r="AX25" s="300"/>
      <c r="AY25" s="300"/>
      <c r="AZ25" s="300"/>
      <c r="BA25" s="300"/>
      <c r="BB25" s="300"/>
      <c r="BC25" s="300"/>
      <c r="BD25" s="300"/>
      <c r="BE25" s="300"/>
      <c r="BF25" s="314"/>
      <c r="BG25" s="274" t="s">
        <v>194</v>
      </c>
      <c r="BH25" s="217"/>
      <c r="BI25" s="217"/>
      <c r="BJ25" s="217"/>
      <c r="BK25" s="217"/>
      <c r="BL25" s="217"/>
      <c r="BM25" s="217"/>
      <c r="BN25" s="279"/>
      <c r="BO25" s="282" t="s">
        <v>194</v>
      </c>
      <c r="BP25" s="282"/>
      <c r="BQ25" s="282"/>
      <c r="BR25" s="282"/>
      <c r="BS25" s="287" t="s">
        <v>194</v>
      </c>
      <c r="BT25" s="287"/>
      <c r="BU25" s="287"/>
      <c r="BV25" s="287"/>
      <c r="BW25" s="287"/>
      <c r="BX25" s="287"/>
      <c r="BY25" s="287"/>
      <c r="BZ25" s="287"/>
      <c r="CA25" s="287"/>
      <c r="CB25" s="325"/>
      <c r="CD25" s="261" t="s">
        <v>192</v>
      </c>
      <c r="CE25" s="1"/>
      <c r="CF25" s="1"/>
      <c r="CG25" s="1"/>
      <c r="CH25" s="1"/>
      <c r="CI25" s="1"/>
      <c r="CJ25" s="1"/>
      <c r="CK25" s="1"/>
      <c r="CL25" s="1"/>
      <c r="CM25" s="1"/>
      <c r="CN25" s="1"/>
      <c r="CO25" s="1"/>
      <c r="CP25" s="1"/>
      <c r="CQ25" s="269"/>
      <c r="CR25" s="274">
        <v>4518366</v>
      </c>
      <c r="CS25" s="313"/>
      <c r="CT25" s="313"/>
      <c r="CU25" s="313"/>
      <c r="CV25" s="313"/>
      <c r="CW25" s="313"/>
      <c r="CX25" s="313"/>
      <c r="CY25" s="332"/>
      <c r="CZ25" s="283">
        <v>17.2</v>
      </c>
      <c r="DA25" s="335"/>
      <c r="DB25" s="335"/>
      <c r="DC25" s="338"/>
      <c r="DD25" s="288">
        <v>4098031</v>
      </c>
      <c r="DE25" s="313"/>
      <c r="DF25" s="313"/>
      <c r="DG25" s="313"/>
      <c r="DH25" s="313"/>
      <c r="DI25" s="313"/>
      <c r="DJ25" s="313"/>
      <c r="DK25" s="332"/>
      <c r="DL25" s="288">
        <v>3864427</v>
      </c>
      <c r="DM25" s="313"/>
      <c r="DN25" s="313"/>
      <c r="DO25" s="313"/>
      <c r="DP25" s="313"/>
      <c r="DQ25" s="313"/>
      <c r="DR25" s="313"/>
      <c r="DS25" s="313"/>
      <c r="DT25" s="313"/>
      <c r="DU25" s="313"/>
      <c r="DV25" s="332"/>
      <c r="DW25" s="283">
        <v>27.3</v>
      </c>
      <c r="DX25" s="335"/>
      <c r="DY25" s="335"/>
      <c r="DZ25" s="335"/>
      <c r="EA25" s="335"/>
      <c r="EB25" s="335"/>
      <c r="EC25" s="360"/>
    </row>
    <row r="26" spans="2:133" ht="11.25" customHeight="1">
      <c r="B26" s="261" t="s">
        <v>392</v>
      </c>
      <c r="C26" s="1"/>
      <c r="D26" s="1"/>
      <c r="E26" s="1"/>
      <c r="F26" s="1"/>
      <c r="G26" s="1"/>
      <c r="H26" s="1"/>
      <c r="I26" s="1"/>
      <c r="J26" s="1"/>
      <c r="K26" s="1"/>
      <c r="L26" s="1"/>
      <c r="M26" s="1"/>
      <c r="N26" s="1"/>
      <c r="O26" s="1"/>
      <c r="P26" s="1"/>
      <c r="Q26" s="269"/>
      <c r="R26" s="274">
        <v>3783</v>
      </c>
      <c r="S26" s="217"/>
      <c r="T26" s="217"/>
      <c r="U26" s="217"/>
      <c r="V26" s="217"/>
      <c r="W26" s="217"/>
      <c r="X26" s="217"/>
      <c r="Y26" s="279"/>
      <c r="Z26" s="282">
        <v>0</v>
      </c>
      <c r="AA26" s="282"/>
      <c r="AB26" s="282"/>
      <c r="AC26" s="282"/>
      <c r="AD26" s="287">
        <v>3783</v>
      </c>
      <c r="AE26" s="287"/>
      <c r="AF26" s="287"/>
      <c r="AG26" s="287"/>
      <c r="AH26" s="287"/>
      <c r="AI26" s="287"/>
      <c r="AJ26" s="287"/>
      <c r="AK26" s="287"/>
      <c r="AL26" s="283">
        <v>0</v>
      </c>
      <c r="AM26" s="238"/>
      <c r="AN26" s="238"/>
      <c r="AO26" s="296"/>
      <c r="AP26" s="261" t="s">
        <v>394</v>
      </c>
      <c r="AQ26" s="300"/>
      <c r="AR26" s="300"/>
      <c r="AS26" s="300"/>
      <c r="AT26" s="300"/>
      <c r="AU26" s="300"/>
      <c r="AV26" s="300"/>
      <c r="AW26" s="300"/>
      <c r="AX26" s="300"/>
      <c r="AY26" s="300"/>
      <c r="AZ26" s="300"/>
      <c r="BA26" s="300"/>
      <c r="BB26" s="300"/>
      <c r="BC26" s="300"/>
      <c r="BD26" s="300"/>
      <c r="BE26" s="300"/>
      <c r="BF26" s="314"/>
      <c r="BG26" s="274" t="s">
        <v>194</v>
      </c>
      <c r="BH26" s="217"/>
      <c r="BI26" s="217"/>
      <c r="BJ26" s="217"/>
      <c r="BK26" s="217"/>
      <c r="BL26" s="217"/>
      <c r="BM26" s="217"/>
      <c r="BN26" s="279"/>
      <c r="BO26" s="282" t="s">
        <v>194</v>
      </c>
      <c r="BP26" s="282"/>
      <c r="BQ26" s="282"/>
      <c r="BR26" s="282"/>
      <c r="BS26" s="287" t="s">
        <v>194</v>
      </c>
      <c r="BT26" s="287"/>
      <c r="BU26" s="287"/>
      <c r="BV26" s="287"/>
      <c r="BW26" s="287"/>
      <c r="BX26" s="287"/>
      <c r="BY26" s="287"/>
      <c r="BZ26" s="287"/>
      <c r="CA26" s="287"/>
      <c r="CB26" s="325"/>
      <c r="CD26" s="261" t="s">
        <v>123</v>
      </c>
      <c r="CE26" s="1"/>
      <c r="CF26" s="1"/>
      <c r="CG26" s="1"/>
      <c r="CH26" s="1"/>
      <c r="CI26" s="1"/>
      <c r="CJ26" s="1"/>
      <c r="CK26" s="1"/>
      <c r="CL26" s="1"/>
      <c r="CM26" s="1"/>
      <c r="CN26" s="1"/>
      <c r="CO26" s="1"/>
      <c r="CP26" s="1"/>
      <c r="CQ26" s="269"/>
      <c r="CR26" s="274">
        <v>2389350</v>
      </c>
      <c r="CS26" s="217"/>
      <c r="CT26" s="217"/>
      <c r="CU26" s="217"/>
      <c r="CV26" s="217"/>
      <c r="CW26" s="217"/>
      <c r="CX26" s="217"/>
      <c r="CY26" s="279"/>
      <c r="CZ26" s="283">
        <v>9.1</v>
      </c>
      <c r="DA26" s="335"/>
      <c r="DB26" s="335"/>
      <c r="DC26" s="338"/>
      <c r="DD26" s="288">
        <v>2154670</v>
      </c>
      <c r="DE26" s="217"/>
      <c r="DF26" s="217"/>
      <c r="DG26" s="217"/>
      <c r="DH26" s="217"/>
      <c r="DI26" s="217"/>
      <c r="DJ26" s="217"/>
      <c r="DK26" s="279"/>
      <c r="DL26" s="288" t="s">
        <v>194</v>
      </c>
      <c r="DM26" s="217"/>
      <c r="DN26" s="217"/>
      <c r="DO26" s="217"/>
      <c r="DP26" s="217"/>
      <c r="DQ26" s="217"/>
      <c r="DR26" s="217"/>
      <c r="DS26" s="217"/>
      <c r="DT26" s="217"/>
      <c r="DU26" s="217"/>
      <c r="DV26" s="279"/>
      <c r="DW26" s="283" t="s">
        <v>194</v>
      </c>
      <c r="DX26" s="335"/>
      <c r="DY26" s="335"/>
      <c r="DZ26" s="335"/>
      <c r="EA26" s="335"/>
      <c r="EB26" s="335"/>
      <c r="EC26" s="360"/>
    </row>
    <row r="27" spans="2:133" ht="11.25" customHeight="1">
      <c r="B27" s="261" t="s">
        <v>153</v>
      </c>
      <c r="C27" s="1"/>
      <c r="D27" s="1"/>
      <c r="E27" s="1"/>
      <c r="F27" s="1"/>
      <c r="G27" s="1"/>
      <c r="H27" s="1"/>
      <c r="I27" s="1"/>
      <c r="J27" s="1"/>
      <c r="K27" s="1"/>
      <c r="L27" s="1"/>
      <c r="M27" s="1"/>
      <c r="N27" s="1"/>
      <c r="O27" s="1"/>
      <c r="P27" s="1"/>
      <c r="Q27" s="269"/>
      <c r="R27" s="274">
        <v>161074</v>
      </c>
      <c r="S27" s="217"/>
      <c r="T27" s="217"/>
      <c r="U27" s="217"/>
      <c r="V27" s="217"/>
      <c r="W27" s="217"/>
      <c r="X27" s="217"/>
      <c r="Y27" s="279"/>
      <c r="Z27" s="282">
        <v>0.6</v>
      </c>
      <c r="AA27" s="282"/>
      <c r="AB27" s="282"/>
      <c r="AC27" s="282"/>
      <c r="AD27" s="287" t="s">
        <v>194</v>
      </c>
      <c r="AE27" s="287"/>
      <c r="AF27" s="287"/>
      <c r="AG27" s="287"/>
      <c r="AH27" s="287"/>
      <c r="AI27" s="287"/>
      <c r="AJ27" s="287"/>
      <c r="AK27" s="287"/>
      <c r="AL27" s="283" t="s">
        <v>194</v>
      </c>
      <c r="AM27" s="238"/>
      <c r="AN27" s="238"/>
      <c r="AO27" s="296"/>
      <c r="AP27" s="261" t="s">
        <v>396</v>
      </c>
      <c r="AQ27" s="1"/>
      <c r="AR27" s="1"/>
      <c r="AS27" s="1"/>
      <c r="AT27" s="1"/>
      <c r="AU27" s="1"/>
      <c r="AV27" s="1"/>
      <c r="AW27" s="1"/>
      <c r="AX27" s="1"/>
      <c r="AY27" s="1"/>
      <c r="AZ27" s="1"/>
      <c r="BA27" s="1"/>
      <c r="BB27" s="1"/>
      <c r="BC27" s="1"/>
      <c r="BD27" s="1"/>
      <c r="BE27" s="1"/>
      <c r="BF27" s="269"/>
      <c r="BG27" s="274">
        <v>7146300</v>
      </c>
      <c r="BH27" s="217"/>
      <c r="BI27" s="217"/>
      <c r="BJ27" s="217"/>
      <c r="BK27" s="217"/>
      <c r="BL27" s="217"/>
      <c r="BM27" s="217"/>
      <c r="BN27" s="279"/>
      <c r="BO27" s="282">
        <v>100</v>
      </c>
      <c r="BP27" s="282"/>
      <c r="BQ27" s="282"/>
      <c r="BR27" s="282"/>
      <c r="BS27" s="287">
        <v>105657</v>
      </c>
      <c r="BT27" s="287"/>
      <c r="BU27" s="287"/>
      <c r="BV27" s="287"/>
      <c r="BW27" s="287"/>
      <c r="BX27" s="287"/>
      <c r="BY27" s="287"/>
      <c r="BZ27" s="287"/>
      <c r="CA27" s="287"/>
      <c r="CB27" s="325"/>
      <c r="CD27" s="261" t="s">
        <v>219</v>
      </c>
      <c r="CE27" s="1"/>
      <c r="CF27" s="1"/>
      <c r="CG27" s="1"/>
      <c r="CH27" s="1"/>
      <c r="CI27" s="1"/>
      <c r="CJ27" s="1"/>
      <c r="CK27" s="1"/>
      <c r="CL27" s="1"/>
      <c r="CM27" s="1"/>
      <c r="CN27" s="1"/>
      <c r="CO27" s="1"/>
      <c r="CP27" s="1"/>
      <c r="CQ27" s="269"/>
      <c r="CR27" s="274">
        <v>5327068</v>
      </c>
      <c r="CS27" s="313"/>
      <c r="CT27" s="313"/>
      <c r="CU27" s="313"/>
      <c r="CV27" s="313"/>
      <c r="CW27" s="313"/>
      <c r="CX27" s="313"/>
      <c r="CY27" s="332"/>
      <c r="CZ27" s="283">
        <v>20.3</v>
      </c>
      <c r="DA27" s="335"/>
      <c r="DB27" s="335"/>
      <c r="DC27" s="338"/>
      <c r="DD27" s="288">
        <v>2080928</v>
      </c>
      <c r="DE27" s="313"/>
      <c r="DF27" s="313"/>
      <c r="DG27" s="313"/>
      <c r="DH27" s="313"/>
      <c r="DI27" s="313"/>
      <c r="DJ27" s="313"/>
      <c r="DK27" s="332"/>
      <c r="DL27" s="288">
        <v>1205714</v>
      </c>
      <c r="DM27" s="313"/>
      <c r="DN27" s="313"/>
      <c r="DO27" s="313"/>
      <c r="DP27" s="313"/>
      <c r="DQ27" s="313"/>
      <c r="DR27" s="313"/>
      <c r="DS27" s="313"/>
      <c r="DT27" s="313"/>
      <c r="DU27" s="313"/>
      <c r="DV27" s="332"/>
      <c r="DW27" s="283">
        <v>8.5</v>
      </c>
      <c r="DX27" s="335"/>
      <c r="DY27" s="335"/>
      <c r="DZ27" s="335"/>
      <c r="EA27" s="335"/>
      <c r="EB27" s="335"/>
      <c r="EC27" s="360"/>
    </row>
    <row r="28" spans="2:133" ht="11.25" customHeight="1">
      <c r="B28" s="261" t="s">
        <v>319</v>
      </c>
      <c r="C28" s="1"/>
      <c r="D28" s="1"/>
      <c r="E28" s="1"/>
      <c r="F28" s="1"/>
      <c r="G28" s="1"/>
      <c r="H28" s="1"/>
      <c r="I28" s="1"/>
      <c r="J28" s="1"/>
      <c r="K28" s="1"/>
      <c r="L28" s="1"/>
      <c r="M28" s="1"/>
      <c r="N28" s="1"/>
      <c r="O28" s="1"/>
      <c r="P28" s="1"/>
      <c r="Q28" s="269"/>
      <c r="R28" s="274">
        <v>223058</v>
      </c>
      <c r="S28" s="217"/>
      <c r="T28" s="217"/>
      <c r="U28" s="217"/>
      <c r="V28" s="217"/>
      <c r="W28" s="217"/>
      <c r="X28" s="217"/>
      <c r="Y28" s="279"/>
      <c r="Z28" s="282">
        <v>0.8</v>
      </c>
      <c r="AA28" s="282"/>
      <c r="AB28" s="282"/>
      <c r="AC28" s="282"/>
      <c r="AD28" s="287">
        <v>33944</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390</v>
      </c>
      <c r="CE28" s="1"/>
      <c r="CF28" s="1"/>
      <c r="CG28" s="1"/>
      <c r="CH28" s="1"/>
      <c r="CI28" s="1"/>
      <c r="CJ28" s="1"/>
      <c r="CK28" s="1"/>
      <c r="CL28" s="1"/>
      <c r="CM28" s="1"/>
      <c r="CN28" s="1"/>
      <c r="CO28" s="1"/>
      <c r="CP28" s="1"/>
      <c r="CQ28" s="269"/>
      <c r="CR28" s="274">
        <v>2248728</v>
      </c>
      <c r="CS28" s="217"/>
      <c r="CT28" s="217"/>
      <c r="CU28" s="217"/>
      <c r="CV28" s="217"/>
      <c r="CW28" s="217"/>
      <c r="CX28" s="217"/>
      <c r="CY28" s="279"/>
      <c r="CZ28" s="283">
        <v>8.6</v>
      </c>
      <c r="DA28" s="335"/>
      <c r="DB28" s="335"/>
      <c r="DC28" s="338"/>
      <c r="DD28" s="288">
        <v>2241203</v>
      </c>
      <c r="DE28" s="217"/>
      <c r="DF28" s="217"/>
      <c r="DG28" s="217"/>
      <c r="DH28" s="217"/>
      <c r="DI28" s="217"/>
      <c r="DJ28" s="217"/>
      <c r="DK28" s="279"/>
      <c r="DL28" s="288">
        <v>2240003</v>
      </c>
      <c r="DM28" s="217"/>
      <c r="DN28" s="217"/>
      <c r="DO28" s="217"/>
      <c r="DP28" s="217"/>
      <c r="DQ28" s="217"/>
      <c r="DR28" s="217"/>
      <c r="DS28" s="217"/>
      <c r="DT28" s="217"/>
      <c r="DU28" s="217"/>
      <c r="DV28" s="279"/>
      <c r="DW28" s="283">
        <v>15.8</v>
      </c>
      <c r="DX28" s="335"/>
      <c r="DY28" s="335"/>
      <c r="DZ28" s="335"/>
      <c r="EA28" s="335"/>
      <c r="EB28" s="335"/>
      <c r="EC28" s="360"/>
    </row>
    <row r="29" spans="2:133" ht="11.25" customHeight="1">
      <c r="B29" s="261" t="s">
        <v>17</v>
      </c>
      <c r="C29" s="1"/>
      <c r="D29" s="1"/>
      <c r="E29" s="1"/>
      <c r="F29" s="1"/>
      <c r="G29" s="1"/>
      <c r="H29" s="1"/>
      <c r="I29" s="1"/>
      <c r="J29" s="1"/>
      <c r="K29" s="1"/>
      <c r="L29" s="1"/>
      <c r="M29" s="1"/>
      <c r="N29" s="1"/>
      <c r="O29" s="1"/>
      <c r="P29" s="1"/>
      <c r="Q29" s="269"/>
      <c r="R29" s="274">
        <v>114560</v>
      </c>
      <c r="S29" s="217"/>
      <c r="T29" s="217"/>
      <c r="U29" s="217"/>
      <c r="V29" s="217"/>
      <c r="W29" s="217"/>
      <c r="X29" s="217"/>
      <c r="Y29" s="279"/>
      <c r="Z29" s="282">
        <v>0.4</v>
      </c>
      <c r="AA29" s="282"/>
      <c r="AB29" s="282"/>
      <c r="AC29" s="282"/>
      <c r="AD29" s="287">
        <v>1</v>
      </c>
      <c r="AE29" s="287"/>
      <c r="AF29" s="287"/>
      <c r="AG29" s="287"/>
      <c r="AH29" s="287"/>
      <c r="AI29" s="287"/>
      <c r="AJ29" s="287"/>
      <c r="AK29" s="287"/>
      <c r="AL29" s="283">
        <v>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169</v>
      </c>
      <c r="CE29" s="41"/>
      <c r="CF29" s="261" t="s">
        <v>23</v>
      </c>
      <c r="CG29" s="1"/>
      <c r="CH29" s="1"/>
      <c r="CI29" s="1"/>
      <c r="CJ29" s="1"/>
      <c r="CK29" s="1"/>
      <c r="CL29" s="1"/>
      <c r="CM29" s="1"/>
      <c r="CN29" s="1"/>
      <c r="CO29" s="1"/>
      <c r="CP29" s="1"/>
      <c r="CQ29" s="269"/>
      <c r="CR29" s="274">
        <v>2244696</v>
      </c>
      <c r="CS29" s="313"/>
      <c r="CT29" s="313"/>
      <c r="CU29" s="313"/>
      <c r="CV29" s="313"/>
      <c r="CW29" s="313"/>
      <c r="CX29" s="313"/>
      <c r="CY29" s="332"/>
      <c r="CZ29" s="283">
        <v>8.6</v>
      </c>
      <c r="DA29" s="335"/>
      <c r="DB29" s="335"/>
      <c r="DC29" s="338"/>
      <c r="DD29" s="288">
        <v>2237171</v>
      </c>
      <c r="DE29" s="313"/>
      <c r="DF29" s="313"/>
      <c r="DG29" s="313"/>
      <c r="DH29" s="313"/>
      <c r="DI29" s="313"/>
      <c r="DJ29" s="313"/>
      <c r="DK29" s="332"/>
      <c r="DL29" s="288">
        <v>2235971</v>
      </c>
      <c r="DM29" s="313"/>
      <c r="DN29" s="313"/>
      <c r="DO29" s="313"/>
      <c r="DP29" s="313"/>
      <c r="DQ29" s="313"/>
      <c r="DR29" s="313"/>
      <c r="DS29" s="313"/>
      <c r="DT29" s="313"/>
      <c r="DU29" s="313"/>
      <c r="DV29" s="332"/>
      <c r="DW29" s="283">
        <v>15.8</v>
      </c>
      <c r="DX29" s="335"/>
      <c r="DY29" s="335"/>
      <c r="DZ29" s="335"/>
      <c r="EA29" s="335"/>
      <c r="EB29" s="335"/>
      <c r="EC29" s="360"/>
    </row>
    <row r="30" spans="2:133" ht="11.25" customHeight="1">
      <c r="B30" s="261" t="s">
        <v>349</v>
      </c>
      <c r="C30" s="1"/>
      <c r="D30" s="1"/>
      <c r="E30" s="1"/>
      <c r="F30" s="1"/>
      <c r="G30" s="1"/>
      <c r="H30" s="1"/>
      <c r="I30" s="1"/>
      <c r="J30" s="1"/>
      <c r="K30" s="1"/>
      <c r="L30" s="1"/>
      <c r="M30" s="1"/>
      <c r="N30" s="1"/>
      <c r="O30" s="1"/>
      <c r="P30" s="1"/>
      <c r="Q30" s="269"/>
      <c r="R30" s="274">
        <v>3985643</v>
      </c>
      <c r="S30" s="217"/>
      <c r="T30" s="217"/>
      <c r="U30" s="217"/>
      <c r="V30" s="217"/>
      <c r="W30" s="217"/>
      <c r="X30" s="217"/>
      <c r="Y30" s="279"/>
      <c r="Z30" s="282">
        <v>14.9</v>
      </c>
      <c r="AA30" s="282"/>
      <c r="AB30" s="282"/>
      <c r="AC30" s="282"/>
      <c r="AD30" s="287" t="s">
        <v>194</v>
      </c>
      <c r="AE30" s="287"/>
      <c r="AF30" s="287"/>
      <c r="AG30" s="287"/>
      <c r="AH30" s="287"/>
      <c r="AI30" s="287"/>
      <c r="AJ30" s="287"/>
      <c r="AK30" s="287"/>
      <c r="AL30" s="283" t="s">
        <v>194</v>
      </c>
      <c r="AM30" s="238"/>
      <c r="AN30" s="238"/>
      <c r="AO30" s="296"/>
      <c r="AP30" s="182" t="s">
        <v>320</v>
      </c>
      <c r="AQ30" s="139"/>
      <c r="AR30" s="139"/>
      <c r="AS30" s="139"/>
      <c r="AT30" s="139"/>
      <c r="AU30" s="139"/>
      <c r="AV30" s="139"/>
      <c r="AW30" s="139"/>
      <c r="AX30" s="139"/>
      <c r="AY30" s="139"/>
      <c r="AZ30" s="139"/>
      <c r="BA30" s="139"/>
      <c r="BB30" s="139"/>
      <c r="BC30" s="139"/>
      <c r="BD30" s="139"/>
      <c r="BE30" s="139"/>
      <c r="BF30" s="144"/>
      <c r="BG30" s="182" t="s">
        <v>183</v>
      </c>
      <c r="BH30" s="321"/>
      <c r="BI30" s="321"/>
      <c r="BJ30" s="321"/>
      <c r="BK30" s="321"/>
      <c r="BL30" s="321"/>
      <c r="BM30" s="321"/>
      <c r="BN30" s="321"/>
      <c r="BO30" s="321"/>
      <c r="BP30" s="321"/>
      <c r="BQ30" s="323"/>
      <c r="BR30" s="182" t="s">
        <v>398</v>
      </c>
      <c r="BS30" s="321"/>
      <c r="BT30" s="321"/>
      <c r="BU30" s="321"/>
      <c r="BV30" s="321"/>
      <c r="BW30" s="321"/>
      <c r="BX30" s="321"/>
      <c r="BY30" s="321"/>
      <c r="BZ30" s="321"/>
      <c r="CA30" s="321"/>
      <c r="CB30" s="323"/>
      <c r="CD30" s="134"/>
      <c r="CE30" s="42"/>
      <c r="CF30" s="261" t="s">
        <v>399</v>
      </c>
      <c r="CG30" s="1"/>
      <c r="CH30" s="1"/>
      <c r="CI30" s="1"/>
      <c r="CJ30" s="1"/>
      <c r="CK30" s="1"/>
      <c r="CL30" s="1"/>
      <c r="CM30" s="1"/>
      <c r="CN30" s="1"/>
      <c r="CO30" s="1"/>
      <c r="CP30" s="1"/>
      <c r="CQ30" s="269"/>
      <c r="CR30" s="274">
        <v>2113342</v>
      </c>
      <c r="CS30" s="217"/>
      <c r="CT30" s="217"/>
      <c r="CU30" s="217"/>
      <c r="CV30" s="217"/>
      <c r="CW30" s="217"/>
      <c r="CX30" s="217"/>
      <c r="CY30" s="279"/>
      <c r="CZ30" s="283">
        <v>8.1</v>
      </c>
      <c r="DA30" s="335"/>
      <c r="DB30" s="335"/>
      <c r="DC30" s="338"/>
      <c r="DD30" s="288">
        <v>2107202</v>
      </c>
      <c r="DE30" s="217"/>
      <c r="DF30" s="217"/>
      <c r="DG30" s="217"/>
      <c r="DH30" s="217"/>
      <c r="DI30" s="217"/>
      <c r="DJ30" s="217"/>
      <c r="DK30" s="279"/>
      <c r="DL30" s="288">
        <v>2106002</v>
      </c>
      <c r="DM30" s="217"/>
      <c r="DN30" s="217"/>
      <c r="DO30" s="217"/>
      <c r="DP30" s="217"/>
      <c r="DQ30" s="217"/>
      <c r="DR30" s="217"/>
      <c r="DS30" s="217"/>
      <c r="DT30" s="217"/>
      <c r="DU30" s="217"/>
      <c r="DV30" s="279"/>
      <c r="DW30" s="283">
        <v>14.9</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t="s">
        <v>194</v>
      </c>
      <c r="S31" s="217"/>
      <c r="T31" s="217"/>
      <c r="U31" s="217"/>
      <c r="V31" s="217"/>
      <c r="W31" s="217"/>
      <c r="X31" s="217"/>
      <c r="Y31" s="279"/>
      <c r="Z31" s="282" t="s">
        <v>194</v>
      </c>
      <c r="AA31" s="282"/>
      <c r="AB31" s="282"/>
      <c r="AC31" s="282"/>
      <c r="AD31" s="287" t="s">
        <v>194</v>
      </c>
      <c r="AE31" s="287"/>
      <c r="AF31" s="287"/>
      <c r="AG31" s="287"/>
      <c r="AH31" s="287"/>
      <c r="AI31" s="287"/>
      <c r="AJ31" s="287"/>
      <c r="AK31" s="287"/>
      <c r="AL31" s="283" t="s">
        <v>194</v>
      </c>
      <c r="AM31" s="238"/>
      <c r="AN31" s="238"/>
      <c r="AO31" s="296"/>
      <c r="AP31" s="163" t="s">
        <v>4</v>
      </c>
      <c r="AQ31" s="178"/>
      <c r="AR31" s="178"/>
      <c r="AS31" s="178"/>
      <c r="AT31" s="306" t="s">
        <v>400</v>
      </c>
      <c r="AU31" s="265"/>
      <c r="AV31" s="265"/>
      <c r="AW31" s="265"/>
      <c r="AX31" s="260" t="s">
        <v>276</v>
      </c>
      <c r="AY31" s="265"/>
      <c r="AZ31" s="265"/>
      <c r="BA31" s="265"/>
      <c r="BB31" s="265"/>
      <c r="BC31" s="265"/>
      <c r="BD31" s="265"/>
      <c r="BE31" s="265"/>
      <c r="BF31" s="268"/>
      <c r="BG31" s="318">
        <v>99.5</v>
      </c>
      <c r="BH31" s="322"/>
      <c r="BI31" s="322"/>
      <c r="BJ31" s="322"/>
      <c r="BK31" s="322"/>
      <c r="BL31" s="322"/>
      <c r="BM31" s="293">
        <v>98.4</v>
      </c>
      <c r="BN31" s="322"/>
      <c r="BO31" s="322"/>
      <c r="BP31" s="322"/>
      <c r="BQ31" s="324"/>
      <c r="BR31" s="318">
        <v>99.5</v>
      </c>
      <c r="BS31" s="322"/>
      <c r="BT31" s="322"/>
      <c r="BU31" s="322"/>
      <c r="BV31" s="322"/>
      <c r="BW31" s="322"/>
      <c r="BX31" s="293">
        <v>98.4</v>
      </c>
      <c r="BY31" s="322"/>
      <c r="BZ31" s="322"/>
      <c r="CA31" s="322"/>
      <c r="CB31" s="324"/>
      <c r="CD31" s="134"/>
      <c r="CE31" s="42"/>
      <c r="CF31" s="261" t="s">
        <v>321</v>
      </c>
      <c r="CG31" s="1"/>
      <c r="CH31" s="1"/>
      <c r="CI31" s="1"/>
      <c r="CJ31" s="1"/>
      <c r="CK31" s="1"/>
      <c r="CL31" s="1"/>
      <c r="CM31" s="1"/>
      <c r="CN31" s="1"/>
      <c r="CO31" s="1"/>
      <c r="CP31" s="1"/>
      <c r="CQ31" s="269"/>
      <c r="CR31" s="274">
        <v>131354</v>
      </c>
      <c r="CS31" s="313"/>
      <c r="CT31" s="313"/>
      <c r="CU31" s="313"/>
      <c r="CV31" s="313"/>
      <c r="CW31" s="313"/>
      <c r="CX31" s="313"/>
      <c r="CY31" s="332"/>
      <c r="CZ31" s="283">
        <v>0.5</v>
      </c>
      <c r="DA31" s="335"/>
      <c r="DB31" s="335"/>
      <c r="DC31" s="338"/>
      <c r="DD31" s="288">
        <v>129969</v>
      </c>
      <c r="DE31" s="313"/>
      <c r="DF31" s="313"/>
      <c r="DG31" s="313"/>
      <c r="DH31" s="313"/>
      <c r="DI31" s="313"/>
      <c r="DJ31" s="313"/>
      <c r="DK31" s="332"/>
      <c r="DL31" s="288">
        <v>129969</v>
      </c>
      <c r="DM31" s="313"/>
      <c r="DN31" s="313"/>
      <c r="DO31" s="313"/>
      <c r="DP31" s="313"/>
      <c r="DQ31" s="313"/>
      <c r="DR31" s="313"/>
      <c r="DS31" s="313"/>
      <c r="DT31" s="313"/>
      <c r="DU31" s="313"/>
      <c r="DV31" s="332"/>
      <c r="DW31" s="283">
        <v>0.9</v>
      </c>
      <c r="DX31" s="335"/>
      <c r="DY31" s="335"/>
      <c r="DZ31" s="335"/>
      <c r="EA31" s="335"/>
      <c r="EB31" s="335"/>
      <c r="EC31" s="360"/>
    </row>
    <row r="32" spans="2:133" ht="11.25" customHeight="1">
      <c r="B32" s="261" t="s">
        <v>401</v>
      </c>
      <c r="C32" s="1"/>
      <c r="D32" s="1"/>
      <c r="E32" s="1"/>
      <c r="F32" s="1"/>
      <c r="G32" s="1"/>
      <c r="H32" s="1"/>
      <c r="I32" s="1"/>
      <c r="J32" s="1"/>
      <c r="K32" s="1"/>
      <c r="L32" s="1"/>
      <c r="M32" s="1"/>
      <c r="N32" s="1"/>
      <c r="O32" s="1"/>
      <c r="P32" s="1"/>
      <c r="Q32" s="269"/>
      <c r="R32" s="274">
        <v>1611359</v>
      </c>
      <c r="S32" s="217"/>
      <c r="T32" s="217"/>
      <c r="U32" s="217"/>
      <c r="V32" s="217"/>
      <c r="W32" s="217"/>
      <c r="X32" s="217"/>
      <c r="Y32" s="279"/>
      <c r="Z32" s="282">
        <v>6</v>
      </c>
      <c r="AA32" s="282"/>
      <c r="AB32" s="282"/>
      <c r="AC32" s="282"/>
      <c r="AD32" s="287" t="s">
        <v>194</v>
      </c>
      <c r="AE32" s="287"/>
      <c r="AF32" s="287"/>
      <c r="AG32" s="287"/>
      <c r="AH32" s="287"/>
      <c r="AI32" s="287"/>
      <c r="AJ32" s="287"/>
      <c r="AK32" s="287"/>
      <c r="AL32" s="283" t="s">
        <v>194</v>
      </c>
      <c r="AM32" s="238"/>
      <c r="AN32" s="238"/>
      <c r="AO32" s="296"/>
      <c r="AP32" s="299"/>
      <c r="AQ32" s="29"/>
      <c r="AR32" s="29"/>
      <c r="AS32" s="29"/>
      <c r="AT32" s="307"/>
      <c r="AU32" s="1" t="s">
        <v>246</v>
      </c>
      <c r="AX32" s="261" t="s">
        <v>380</v>
      </c>
      <c r="AY32" s="1"/>
      <c r="AZ32" s="1"/>
      <c r="BA32" s="1"/>
      <c r="BB32" s="1"/>
      <c r="BC32" s="1"/>
      <c r="BD32" s="1"/>
      <c r="BE32" s="1"/>
      <c r="BF32" s="269"/>
      <c r="BG32" s="319">
        <v>99.5</v>
      </c>
      <c r="BH32" s="313"/>
      <c r="BI32" s="313"/>
      <c r="BJ32" s="313"/>
      <c r="BK32" s="313"/>
      <c r="BL32" s="313"/>
      <c r="BM32" s="238">
        <v>98.5</v>
      </c>
      <c r="BN32" s="313"/>
      <c r="BO32" s="313"/>
      <c r="BP32" s="313"/>
      <c r="BQ32" s="316"/>
      <c r="BR32" s="319">
        <v>99.3</v>
      </c>
      <c r="BS32" s="313"/>
      <c r="BT32" s="313"/>
      <c r="BU32" s="313"/>
      <c r="BV32" s="313"/>
      <c r="BW32" s="313"/>
      <c r="BX32" s="238">
        <v>98.4</v>
      </c>
      <c r="BY32" s="313"/>
      <c r="BZ32" s="313"/>
      <c r="CA32" s="313"/>
      <c r="CB32" s="316"/>
      <c r="CD32" s="135"/>
      <c r="CE32" s="142"/>
      <c r="CF32" s="261" t="s">
        <v>402</v>
      </c>
      <c r="CG32" s="1"/>
      <c r="CH32" s="1"/>
      <c r="CI32" s="1"/>
      <c r="CJ32" s="1"/>
      <c r="CK32" s="1"/>
      <c r="CL32" s="1"/>
      <c r="CM32" s="1"/>
      <c r="CN32" s="1"/>
      <c r="CO32" s="1"/>
      <c r="CP32" s="1"/>
      <c r="CQ32" s="269"/>
      <c r="CR32" s="274">
        <v>4032</v>
      </c>
      <c r="CS32" s="217"/>
      <c r="CT32" s="217"/>
      <c r="CU32" s="217"/>
      <c r="CV32" s="217"/>
      <c r="CW32" s="217"/>
      <c r="CX32" s="217"/>
      <c r="CY32" s="279"/>
      <c r="CZ32" s="283">
        <v>0</v>
      </c>
      <c r="DA32" s="335"/>
      <c r="DB32" s="335"/>
      <c r="DC32" s="338"/>
      <c r="DD32" s="288">
        <v>4032</v>
      </c>
      <c r="DE32" s="217"/>
      <c r="DF32" s="217"/>
      <c r="DG32" s="217"/>
      <c r="DH32" s="217"/>
      <c r="DI32" s="217"/>
      <c r="DJ32" s="217"/>
      <c r="DK32" s="279"/>
      <c r="DL32" s="288">
        <v>4032</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231</v>
      </c>
      <c r="C33" s="1"/>
      <c r="D33" s="1"/>
      <c r="E33" s="1"/>
      <c r="F33" s="1"/>
      <c r="G33" s="1"/>
      <c r="H33" s="1"/>
      <c r="I33" s="1"/>
      <c r="J33" s="1"/>
      <c r="K33" s="1"/>
      <c r="L33" s="1"/>
      <c r="M33" s="1"/>
      <c r="N33" s="1"/>
      <c r="O33" s="1"/>
      <c r="P33" s="1"/>
      <c r="Q33" s="269"/>
      <c r="R33" s="274">
        <v>73617</v>
      </c>
      <c r="S33" s="217"/>
      <c r="T33" s="217"/>
      <c r="U33" s="217"/>
      <c r="V33" s="217"/>
      <c r="W33" s="217"/>
      <c r="X33" s="217"/>
      <c r="Y33" s="279"/>
      <c r="Z33" s="282">
        <v>0.3</v>
      </c>
      <c r="AA33" s="282"/>
      <c r="AB33" s="282"/>
      <c r="AC33" s="282"/>
      <c r="AD33" s="287">
        <v>44418</v>
      </c>
      <c r="AE33" s="287"/>
      <c r="AF33" s="287"/>
      <c r="AG33" s="287"/>
      <c r="AH33" s="287"/>
      <c r="AI33" s="287"/>
      <c r="AJ33" s="287"/>
      <c r="AK33" s="287"/>
      <c r="AL33" s="283">
        <v>0.3</v>
      </c>
      <c r="AM33" s="238"/>
      <c r="AN33" s="238"/>
      <c r="AO33" s="296"/>
      <c r="AP33" s="177"/>
      <c r="AQ33" s="179"/>
      <c r="AR33" s="179"/>
      <c r="AS33" s="179"/>
      <c r="AT33" s="308"/>
      <c r="AU33" s="267"/>
      <c r="AV33" s="267"/>
      <c r="AW33" s="267"/>
      <c r="AX33" s="263" t="s">
        <v>155</v>
      </c>
      <c r="AY33" s="267"/>
      <c r="AZ33" s="267"/>
      <c r="BA33" s="267"/>
      <c r="BB33" s="267"/>
      <c r="BC33" s="267"/>
      <c r="BD33" s="267"/>
      <c r="BE33" s="267"/>
      <c r="BF33" s="271"/>
      <c r="BG33" s="320">
        <v>99.5</v>
      </c>
      <c r="BH33" s="312"/>
      <c r="BI33" s="312"/>
      <c r="BJ33" s="312"/>
      <c r="BK33" s="312"/>
      <c r="BL33" s="312"/>
      <c r="BM33" s="294">
        <v>98.3</v>
      </c>
      <c r="BN33" s="312"/>
      <c r="BO33" s="312"/>
      <c r="BP33" s="312"/>
      <c r="BQ33" s="317"/>
      <c r="BR33" s="320">
        <v>99.6</v>
      </c>
      <c r="BS33" s="312"/>
      <c r="BT33" s="312"/>
      <c r="BU33" s="312"/>
      <c r="BV33" s="312"/>
      <c r="BW33" s="312"/>
      <c r="BX33" s="294">
        <v>98.3</v>
      </c>
      <c r="BY33" s="312"/>
      <c r="BZ33" s="312"/>
      <c r="CA33" s="312"/>
      <c r="CB33" s="317"/>
      <c r="CD33" s="261" t="s">
        <v>404</v>
      </c>
      <c r="CE33" s="1"/>
      <c r="CF33" s="1"/>
      <c r="CG33" s="1"/>
      <c r="CH33" s="1"/>
      <c r="CI33" s="1"/>
      <c r="CJ33" s="1"/>
      <c r="CK33" s="1"/>
      <c r="CL33" s="1"/>
      <c r="CM33" s="1"/>
      <c r="CN33" s="1"/>
      <c r="CO33" s="1"/>
      <c r="CP33" s="1"/>
      <c r="CQ33" s="269"/>
      <c r="CR33" s="274">
        <v>11284550</v>
      </c>
      <c r="CS33" s="313"/>
      <c r="CT33" s="313"/>
      <c r="CU33" s="313"/>
      <c r="CV33" s="313"/>
      <c r="CW33" s="313"/>
      <c r="CX33" s="313"/>
      <c r="CY33" s="332"/>
      <c r="CZ33" s="283">
        <v>43</v>
      </c>
      <c r="DA33" s="335"/>
      <c r="DB33" s="335"/>
      <c r="DC33" s="338"/>
      <c r="DD33" s="288">
        <v>8329304</v>
      </c>
      <c r="DE33" s="313"/>
      <c r="DF33" s="313"/>
      <c r="DG33" s="313"/>
      <c r="DH33" s="313"/>
      <c r="DI33" s="313"/>
      <c r="DJ33" s="313"/>
      <c r="DK33" s="332"/>
      <c r="DL33" s="288">
        <v>6465878</v>
      </c>
      <c r="DM33" s="313"/>
      <c r="DN33" s="313"/>
      <c r="DO33" s="313"/>
      <c r="DP33" s="313"/>
      <c r="DQ33" s="313"/>
      <c r="DR33" s="313"/>
      <c r="DS33" s="313"/>
      <c r="DT33" s="313"/>
      <c r="DU33" s="313"/>
      <c r="DV33" s="332"/>
      <c r="DW33" s="283">
        <v>45.6</v>
      </c>
      <c r="DX33" s="335"/>
      <c r="DY33" s="335"/>
      <c r="DZ33" s="335"/>
      <c r="EA33" s="335"/>
      <c r="EB33" s="335"/>
      <c r="EC33" s="360"/>
    </row>
    <row r="34" spans="2:133" ht="11.25" customHeight="1">
      <c r="B34" s="261" t="s">
        <v>144</v>
      </c>
      <c r="C34" s="1"/>
      <c r="D34" s="1"/>
      <c r="E34" s="1"/>
      <c r="F34" s="1"/>
      <c r="G34" s="1"/>
      <c r="H34" s="1"/>
      <c r="I34" s="1"/>
      <c r="J34" s="1"/>
      <c r="K34" s="1"/>
      <c r="L34" s="1"/>
      <c r="M34" s="1"/>
      <c r="N34" s="1"/>
      <c r="O34" s="1"/>
      <c r="P34" s="1"/>
      <c r="Q34" s="269"/>
      <c r="R34" s="274">
        <v>584516</v>
      </c>
      <c r="S34" s="217"/>
      <c r="T34" s="217"/>
      <c r="U34" s="217"/>
      <c r="V34" s="217"/>
      <c r="W34" s="217"/>
      <c r="X34" s="217"/>
      <c r="Y34" s="279"/>
      <c r="Z34" s="282">
        <v>2.2000000000000002</v>
      </c>
      <c r="AA34" s="282"/>
      <c r="AB34" s="282"/>
      <c r="AC34" s="282"/>
      <c r="AD34" s="287" t="s">
        <v>194</v>
      </c>
      <c r="AE34" s="287"/>
      <c r="AF34" s="287"/>
      <c r="AG34" s="287"/>
      <c r="AH34" s="287"/>
      <c r="AI34" s="287"/>
      <c r="AJ34" s="287"/>
      <c r="AK34" s="287"/>
      <c r="AL34" s="283" t="s">
        <v>194</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407</v>
      </c>
      <c r="CE34" s="1"/>
      <c r="CF34" s="1"/>
      <c r="CG34" s="1"/>
      <c r="CH34" s="1"/>
      <c r="CI34" s="1"/>
      <c r="CJ34" s="1"/>
      <c r="CK34" s="1"/>
      <c r="CL34" s="1"/>
      <c r="CM34" s="1"/>
      <c r="CN34" s="1"/>
      <c r="CO34" s="1"/>
      <c r="CP34" s="1"/>
      <c r="CQ34" s="269"/>
      <c r="CR34" s="274">
        <v>3312194</v>
      </c>
      <c r="CS34" s="217"/>
      <c r="CT34" s="217"/>
      <c r="CU34" s="217"/>
      <c r="CV34" s="217"/>
      <c r="CW34" s="217"/>
      <c r="CX34" s="217"/>
      <c r="CY34" s="279"/>
      <c r="CZ34" s="283">
        <v>12.6</v>
      </c>
      <c r="DA34" s="335"/>
      <c r="DB34" s="335"/>
      <c r="DC34" s="338"/>
      <c r="DD34" s="288">
        <v>2332354</v>
      </c>
      <c r="DE34" s="217"/>
      <c r="DF34" s="217"/>
      <c r="DG34" s="217"/>
      <c r="DH34" s="217"/>
      <c r="DI34" s="217"/>
      <c r="DJ34" s="217"/>
      <c r="DK34" s="279"/>
      <c r="DL34" s="288">
        <v>1752719</v>
      </c>
      <c r="DM34" s="217"/>
      <c r="DN34" s="217"/>
      <c r="DO34" s="217"/>
      <c r="DP34" s="217"/>
      <c r="DQ34" s="217"/>
      <c r="DR34" s="217"/>
      <c r="DS34" s="217"/>
      <c r="DT34" s="217"/>
      <c r="DU34" s="217"/>
      <c r="DV34" s="279"/>
      <c r="DW34" s="283">
        <v>12.4</v>
      </c>
      <c r="DX34" s="335"/>
      <c r="DY34" s="335"/>
      <c r="DZ34" s="335"/>
      <c r="EA34" s="335"/>
      <c r="EB34" s="335"/>
      <c r="EC34" s="360"/>
    </row>
    <row r="35" spans="2:133" ht="11.25" customHeight="1">
      <c r="B35" s="261" t="s">
        <v>409</v>
      </c>
      <c r="C35" s="1"/>
      <c r="D35" s="1"/>
      <c r="E35" s="1"/>
      <c r="F35" s="1"/>
      <c r="G35" s="1"/>
      <c r="H35" s="1"/>
      <c r="I35" s="1"/>
      <c r="J35" s="1"/>
      <c r="K35" s="1"/>
      <c r="L35" s="1"/>
      <c r="M35" s="1"/>
      <c r="N35" s="1"/>
      <c r="O35" s="1"/>
      <c r="P35" s="1"/>
      <c r="Q35" s="269"/>
      <c r="R35" s="274">
        <v>1032025</v>
      </c>
      <c r="S35" s="217"/>
      <c r="T35" s="217"/>
      <c r="U35" s="217"/>
      <c r="V35" s="217"/>
      <c r="W35" s="217"/>
      <c r="X35" s="217"/>
      <c r="Y35" s="279"/>
      <c r="Z35" s="282">
        <v>3.9</v>
      </c>
      <c r="AA35" s="282"/>
      <c r="AB35" s="282"/>
      <c r="AC35" s="282"/>
      <c r="AD35" s="287" t="s">
        <v>194</v>
      </c>
      <c r="AE35" s="287"/>
      <c r="AF35" s="287"/>
      <c r="AG35" s="287"/>
      <c r="AH35" s="287"/>
      <c r="AI35" s="287"/>
      <c r="AJ35" s="287"/>
      <c r="AK35" s="287"/>
      <c r="AL35" s="283" t="s">
        <v>194</v>
      </c>
      <c r="AM35" s="238"/>
      <c r="AN35" s="238"/>
      <c r="AO35" s="296"/>
      <c r="AP35" s="95"/>
      <c r="AQ35" s="182" t="s">
        <v>410</v>
      </c>
      <c r="AR35" s="139"/>
      <c r="AS35" s="139"/>
      <c r="AT35" s="139"/>
      <c r="AU35" s="139"/>
      <c r="AV35" s="139"/>
      <c r="AW35" s="139"/>
      <c r="AX35" s="139"/>
      <c r="AY35" s="139"/>
      <c r="AZ35" s="139"/>
      <c r="BA35" s="139"/>
      <c r="BB35" s="139"/>
      <c r="BC35" s="139"/>
      <c r="BD35" s="139"/>
      <c r="BE35" s="139"/>
      <c r="BF35" s="144"/>
      <c r="BG35" s="182" t="s">
        <v>203</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412</v>
      </c>
      <c r="CE35" s="1"/>
      <c r="CF35" s="1"/>
      <c r="CG35" s="1"/>
      <c r="CH35" s="1"/>
      <c r="CI35" s="1"/>
      <c r="CJ35" s="1"/>
      <c r="CK35" s="1"/>
      <c r="CL35" s="1"/>
      <c r="CM35" s="1"/>
      <c r="CN35" s="1"/>
      <c r="CO35" s="1"/>
      <c r="CP35" s="1"/>
      <c r="CQ35" s="269"/>
      <c r="CR35" s="274">
        <v>332683</v>
      </c>
      <c r="CS35" s="313"/>
      <c r="CT35" s="313"/>
      <c r="CU35" s="313"/>
      <c r="CV35" s="313"/>
      <c r="CW35" s="313"/>
      <c r="CX35" s="313"/>
      <c r="CY35" s="332"/>
      <c r="CZ35" s="283">
        <v>1.3</v>
      </c>
      <c r="DA35" s="335"/>
      <c r="DB35" s="335"/>
      <c r="DC35" s="338"/>
      <c r="DD35" s="288">
        <v>264648</v>
      </c>
      <c r="DE35" s="313"/>
      <c r="DF35" s="313"/>
      <c r="DG35" s="313"/>
      <c r="DH35" s="313"/>
      <c r="DI35" s="313"/>
      <c r="DJ35" s="313"/>
      <c r="DK35" s="332"/>
      <c r="DL35" s="288">
        <v>264637</v>
      </c>
      <c r="DM35" s="313"/>
      <c r="DN35" s="313"/>
      <c r="DO35" s="313"/>
      <c r="DP35" s="313"/>
      <c r="DQ35" s="313"/>
      <c r="DR35" s="313"/>
      <c r="DS35" s="313"/>
      <c r="DT35" s="313"/>
      <c r="DU35" s="313"/>
      <c r="DV35" s="332"/>
      <c r="DW35" s="283">
        <v>1.9</v>
      </c>
      <c r="DX35" s="335"/>
      <c r="DY35" s="335"/>
      <c r="DZ35" s="335"/>
      <c r="EA35" s="335"/>
      <c r="EB35" s="335"/>
      <c r="EC35" s="360"/>
    </row>
    <row r="36" spans="2:133" ht="11.25" customHeight="1">
      <c r="B36" s="261" t="s">
        <v>381</v>
      </c>
      <c r="C36" s="1"/>
      <c r="D36" s="1"/>
      <c r="E36" s="1"/>
      <c r="F36" s="1"/>
      <c r="G36" s="1"/>
      <c r="H36" s="1"/>
      <c r="I36" s="1"/>
      <c r="J36" s="1"/>
      <c r="K36" s="1"/>
      <c r="L36" s="1"/>
      <c r="M36" s="1"/>
      <c r="N36" s="1"/>
      <c r="O36" s="1"/>
      <c r="P36" s="1"/>
      <c r="Q36" s="269"/>
      <c r="R36" s="274">
        <v>241284</v>
      </c>
      <c r="S36" s="217"/>
      <c r="T36" s="217"/>
      <c r="U36" s="217"/>
      <c r="V36" s="217"/>
      <c r="W36" s="217"/>
      <c r="X36" s="217"/>
      <c r="Y36" s="279"/>
      <c r="Z36" s="282">
        <v>0.9</v>
      </c>
      <c r="AA36" s="282"/>
      <c r="AB36" s="282"/>
      <c r="AC36" s="282"/>
      <c r="AD36" s="287" t="s">
        <v>194</v>
      </c>
      <c r="AE36" s="287"/>
      <c r="AF36" s="287"/>
      <c r="AG36" s="287"/>
      <c r="AH36" s="287"/>
      <c r="AI36" s="287"/>
      <c r="AJ36" s="287"/>
      <c r="AK36" s="287"/>
      <c r="AL36" s="283" t="s">
        <v>194</v>
      </c>
      <c r="AM36" s="238"/>
      <c r="AN36" s="238"/>
      <c r="AO36" s="296"/>
      <c r="AP36" s="95"/>
      <c r="AQ36" s="301" t="s">
        <v>396</v>
      </c>
      <c r="AR36" s="304"/>
      <c r="AS36" s="304"/>
      <c r="AT36" s="304"/>
      <c r="AU36" s="304"/>
      <c r="AV36" s="304"/>
      <c r="AW36" s="304"/>
      <c r="AX36" s="304"/>
      <c r="AY36" s="309"/>
      <c r="AZ36" s="273">
        <v>3554111</v>
      </c>
      <c r="BA36" s="276"/>
      <c r="BB36" s="276"/>
      <c r="BC36" s="276"/>
      <c r="BD36" s="276"/>
      <c r="BE36" s="276"/>
      <c r="BF36" s="315"/>
      <c r="BG36" s="260" t="s">
        <v>226</v>
      </c>
      <c r="BH36" s="265"/>
      <c r="BI36" s="265"/>
      <c r="BJ36" s="265"/>
      <c r="BK36" s="265"/>
      <c r="BL36" s="265"/>
      <c r="BM36" s="265"/>
      <c r="BN36" s="265"/>
      <c r="BO36" s="265"/>
      <c r="BP36" s="265"/>
      <c r="BQ36" s="265"/>
      <c r="BR36" s="265"/>
      <c r="BS36" s="265"/>
      <c r="BT36" s="265"/>
      <c r="BU36" s="268"/>
      <c r="BV36" s="273">
        <v>64671</v>
      </c>
      <c r="BW36" s="276"/>
      <c r="BX36" s="276"/>
      <c r="BY36" s="276"/>
      <c r="BZ36" s="276"/>
      <c r="CA36" s="276"/>
      <c r="CB36" s="315"/>
      <c r="CD36" s="261" t="s">
        <v>27</v>
      </c>
      <c r="CE36" s="1"/>
      <c r="CF36" s="1"/>
      <c r="CG36" s="1"/>
      <c r="CH36" s="1"/>
      <c r="CI36" s="1"/>
      <c r="CJ36" s="1"/>
      <c r="CK36" s="1"/>
      <c r="CL36" s="1"/>
      <c r="CM36" s="1"/>
      <c r="CN36" s="1"/>
      <c r="CO36" s="1"/>
      <c r="CP36" s="1"/>
      <c r="CQ36" s="269"/>
      <c r="CR36" s="274">
        <v>4728292</v>
      </c>
      <c r="CS36" s="217"/>
      <c r="CT36" s="217"/>
      <c r="CU36" s="217"/>
      <c r="CV36" s="217"/>
      <c r="CW36" s="217"/>
      <c r="CX36" s="217"/>
      <c r="CY36" s="279"/>
      <c r="CZ36" s="283">
        <v>18</v>
      </c>
      <c r="DA36" s="335"/>
      <c r="DB36" s="335"/>
      <c r="DC36" s="338"/>
      <c r="DD36" s="288">
        <v>3563996</v>
      </c>
      <c r="DE36" s="217"/>
      <c r="DF36" s="217"/>
      <c r="DG36" s="217"/>
      <c r="DH36" s="217"/>
      <c r="DI36" s="217"/>
      <c r="DJ36" s="217"/>
      <c r="DK36" s="279"/>
      <c r="DL36" s="288">
        <v>2571211</v>
      </c>
      <c r="DM36" s="217"/>
      <c r="DN36" s="217"/>
      <c r="DO36" s="217"/>
      <c r="DP36" s="217"/>
      <c r="DQ36" s="217"/>
      <c r="DR36" s="217"/>
      <c r="DS36" s="217"/>
      <c r="DT36" s="217"/>
      <c r="DU36" s="217"/>
      <c r="DV36" s="279"/>
      <c r="DW36" s="283">
        <v>18.100000000000001</v>
      </c>
      <c r="DX36" s="335"/>
      <c r="DY36" s="335"/>
      <c r="DZ36" s="335"/>
      <c r="EA36" s="335"/>
      <c r="EB36" s="335"/>
      <c r="EC36" s="360"/>
    </row>
    <row r="37" spans="2:133" ht="11.25" customHeight="1">
      <c r="B37" s="261" t="s">
        <v>405</v>
      </c>
      <c r="C37" s="1"/>
      <c r="D37" s="1"/>
      <c r="E37" s="1"/>
      <c r="F37" s="1"/>
      <c r="G37" s="1"/>
      <c r="H37" s="1"/>
      <c r="I37" s="1"/>
      <c r="J37" s="1"/>
      <c r="K37" s="1"/>
      <c r="L37" s="1"/>
      <c r="M37" s="1"/>
      <c r="N37" s="1"/>
      <c r="O37" s="1"/>
      <c r="P37" s="1"/>
      <c r="Q37" s="269"/>
      <c r="R37" s="274">
        <v>304892</v>
      </c>
      <c r="S37" s="217"/>
      <c r="T37" s="217"/>
      <c r="U37" s="217"/>
      <c r="V37" s="217"/>
      <c r="W37" s="217"/>
      <c r="X37" s="217"/>
      <c r="Y37" s="279"/>
      <c r="Z37" s="282">
        <v>1.1000000000000001</v>
      </c>
      <c r="AA37" s="282"/>
      <c r="AB37" s="282"/>
      <c r="AC37" s="282"/>
      <c r="AD37" s="287">
        <v>1172</v>
      </c>
      <c r="AE37" s="287"/>
      <c r="AF37" s="287"/>
      <c r="AG37" s="287"/>
      <c r="AH37" s="287"/>
      <c r="AI37" s="287"/>
      <c r="AJ37" s="287"/>
      <c r="AK37" s="287"/>
      <c r="AL37" s="283">
        <v>0</v>
      </c>
      <c r="AM37" s="238"/>
      <c r="AN37" s="238"/>
      <c r="AO37" s="296"/>
      <c r="AQ37" s="302" t="s">
        <v>414</v>
      </c>
      <c r="AR37" s="111"/>
      <c r="AS37" s="111"/>
      <c r="AT37" s="111"/>
      <c r="AU37" s="111"/>
      <c r="AV37" s="111"/>
      <c r="AW37" s="111"/>
      <c r="AX37" s="111"/>
      <c r="AY37" s="310"/>
      <c r="AZ37" s="274">
        <v>713850</v>
      </c>
      <c r="BA37" s="217"/>
      <c r="BB37" s="217"/>
      <c r="BC37" s="217"/>
      <c r="BD37" s="313"/>
      <c r="BE37" s="313"/>
      <c r="BF37" s="316"/>
      <c r="BG37" s="261" t="s">
        <v>417</v>
      </c>
      <c r="BH37" s="1"/>
      <c r="BI37" s="1"/>
      <c r="BJ37" s="1"/>
      <c r="BK37" s="1"/>
      <c r="BL37" s="1"/>
      <c r="BM37" s="1"/>
      <c r="BN37" s="1"/>
      <c r="BO37" s="1"/>
      <c r="BP37" s="1"/>
      <c r="BQ37" s="1"/>
      <c r="BR37" s="1"/>
      <c r="BS37" s="1"/>
      <c r="BT37" s="1"/>
      <c r="BU37" s="269"/>
      <c r="BV37" s="274">
        <v>-17385</v>
      </c>
      <c r="BW37" s="217"/>
      <c r="BX37" s="217"/>
      <c r="BY37" s="217"/>
      <c r="BZ37" s="217"/>
      <c r="CA37" s="217"/>
      <c r="CB37" s="326"/>
      <c r="CD37" s="261" t="s">
        <v>157</v>
      </c>
      <c r="CE37" s="1"/>
      <c r="CF37" s="1"/>
      <c r="CG37" s="1"/>
      <c r="CH37" s="1"/>
      <c r="CI37" s="1"/>
      <c r="CJ37" s="1"/>
      <c r="CK37" s="1"/>
      <c r="CL37" s="1"/>
      <c r="CM37" s="1"/>
      <c r="CN37" s="1"/>
      <c r="CO37" s="1"/>
      <c r="CP37" s="1"/>
      <c r="CQ37" s="269"/>
      <c r="CR37" s="274">
        <v>2265079</v>
      </c>
      <c r="CS37" s="313"/>
      <c r="CT37" s="313"/>
      <c r="CU37" s="313"/>
      <c r="CV37" s="313"/>
      <c r="CW37" s="313"/>
      <c r="CX37" s="313"/>
      <c r="CY37" s="332"/>
      <c r="CZ37" s="283">
        <v>8.6</v>
      </c>
      <c r="DA37" s="335"/>
      <c r="DB37" s="335"/>
      <c r="DC37" s="338"/>
      <c r="DD37" s="288">
        <v>1458077</v>
      </c>
      <c r="DE37" s="313"/>
      <c r="DF37" s="313"/>
      <c r="DG37" s="313"/>
      <c r="DH37" s="313"/>
      <c r="DI37" s="313"/>
      <c r="DJ37" s="313"/>
      <c r="DK37" s="332"/>
      <c r="DL37" s="288">
        <v>1252823</v>
      </c>
      <c r="DM37" s="313"/>
      <c r="DN37" s="313"/>
      <c r="DO37" s="313"/>
      <c r="DP37" s="313"/>
      <c r="DQ37" s="313"/>
      <c r="DR37" s="313"/>
      <c r="DS37" s="313"/>
      <c r="DT37" s="313"/>
      <c r="DU37" s="313"/>
      <c r="DV37" s="332"/>
      <c r="DW37" s="283">
        <v>8.8000000000000007</v>
      </c>
      <c r="DX37" s="335"/>
      <c r="DY37" s="335"/>
      <c r="DZ37" s="335"/>
      <c r="EA37" s="335"/>
      <c r="EB37" s="335"/>
      <c r="EC37" s="360"/>
    </row>
    <row r="38" spans="2:133" ht="11.25" customHeight="1">
      <c r="B38" s="261" t="s">
        <v>419</v>
      </c>
      <c r="C38" s="1"/>
      <c r="D38" s="1"/>
      <c r="E38" s="1"/>
      <c r="F38" s="1"/>
      <c r="G38" s="1"/>
      <c r="H38" s="1"/>
      <c r="I38" s="1"/>
      <c r="J38" s="1"/>
      <c r="K38" s="1"/>
      <c r="L38" s="1"/>
      <c r="M38" s="1"/>
      <c r="N38" s="1"/>
      <c r="O38" s="1"/>
      <c r="P38" s="1"/>
      <c r="Q38" s="269"/>
      <c r="R38" s="274">
        <v>2783469</v>
      </c>
      <c r="S38" s="217"/>
      <c r="T38" s="217"/>
      <c r="U38" s="217"/>
      <c r="V38" s="217"/>
      <c r="W38" s="217"/>
      <c r="X38" s="217"/>
      <c r="Y38" s="279"/>
      <c r="Z38" s="282">
        <v>10.4</v>
      </c>
      <c r="AA38" s="282"/>
      <c r="AB38" s="282"/>
      <c r="AC38" s="282"/>
      <c r="AD38" s="287" t="s">
        <v>194</v>
      </c>
      <c r="AE38" s="287"/>
      <c r="AF38" s="287"/>
      <c r="AG38" s="287"/>
      <c r="AH38" s="287"/>
      <c r="AI38" s="287"/>
      <c r="AJ38" s="287"/>
      <c r="AK38" s="287"/>
      <c r="AL38" s="283" t="s">
        <v>194</v>
      </c>
      <c r="AM38" s="238"/>
      <c r="AN38" s="238"/>
      <c r="AO38" s="296"/>
      <c r="AQ38" s="302" t="s">
        <v>422</v>
      </c>
      <c r="AR38" s="111"/>
      <c r="AS38" s="111"/>
      <c r="AT38" s="111"/>
      <c r="AU38" s="111"/>
      <c r="AV38" s="111"/>
      <c r="AW38" s="111"/>
      <c r="AX38" s="111"/>
      <c r="AY38" s="310"/>
      <c r="AZ38" s="274">
        <v>471830</v>
      </c>
      <c r="BA38" s="217"/>
      <c r="BB38" s="217"/>
      <c r="BC38" s="217"/>
      <c r="BD38" s="313"/>
      <c r="BE38" s="313"/>
      <c r="BF38" s="316"/>
      <c r="BG38" s="261" t="s">
        <v>424</v>
      </c>
      <c r="BH38" s="1"/>
      <c r="BI38" s="1"/>
      <c r="BJ38" s="1"/>
      <c r="BK38" s="1"/>
      <c r="BL38" s="1"/>
      <c r="BM38" s="1"/>
      <c r="BN38" s="1"/>
      <c r="BO38" s="1"/>
      <c r="BP38" s="1"/>
      <c r="BQ38" s="1"/>
      <c r="BR38" s="1"/>
      <c r="BS38" s="1"/>
      <c r="BT38" s="1"/>
      <c r="BU38" s="269"/>
      <c r="BV38" s="274">
        <v>5865</v>
      </c>
      <c r="BW38" s="217"/>
      <c r="BX38" s="217"/>
      <c r="BY38" s="217"/>
      <c r="BZ38" s="217"/>
      <c r="CA38" s="217"/>
      <c r="CB38" s="326"/>
      <c r="CD38" s="261" t="s">
        <v>425</v>
      </c>
      <c r="CE38" s="1"/>
      <c r="CF38" s="1"/>
      <c r="CG38" s="1"/>
      <c r="CH38" s="1"/>
      <c r="CI38" s="1"/>
      <c r="CJ38" s="1"/>
      <c r="CK38" s="1"/>
      <c r="CL38" s="1"/>
      <c r="CM38" s="1"/>
      <c r="CN38" s="1"/>
      <c r="CO38" s="1"/>
      <c r="CP38" s="1"/>
      <c r="CQ38" s="269"/>
      <c r="CR38" s="274">
        <v>2353888</v>
      </c>
      <c r="CS38" s="217"/>
      <c r="CT38" s="217"/>
      <c r="CU38" s="217"/>
      <c r="CV38" s="217"/>
      <c r="CW38" s="217"/>
      <c r="CX38" s="217"/>
      <c r="CY38" s="279"/>
      <c r="CZ38" s="283">
        <v>9</v>
      </c>
      <c r="DA38" s="335"/>
      <c r="DB38" s="335"/>
      <c r="DC38" s="338"/>
      <c r="DD38" s="288">
        <v>1963289</v>
      </c>
      <c r="DE38" s="217"/>
      <c r="DF38" s="217"/>
      <c r="DG38" s="217"/>
      <c r="DH38" s="217"/>
      <c r="DI38" s="217"/>
      <c r="DJ38" s="217"/>
      <c r="DK38" s="279"/>
      <c r="DL38" s="288">
        <v>1877311</v>
      </c>
      <c r="DM38" s="217"/>
      <c r="DN38" s="217"/>
      <c r="DO38" s="217"/>
      <c r="DP38" s="217"/>
      <c r="DQ38" s="217"/>
      <c r="DR38" s="217"/>
      <c r="DS38" s="217"/>
      <c r="DT38" s="217"/>
      <c r="DU38" s="217"/>
      <c r="DV38" s="279"/>
      <c r="DW38" s="283">
        <v>13.3</v>
      </c>
      <c r="DX38" s="335"/>
      <c r="DY38" s="335"/>
      <c r="DZ38" s="335"/>
      <c r="EA38" s="335"/>
      <c r="EB38" s="335"/>
      <c r="EC38" s="360"/>
    </row>
    <row r="39" spans="2:133" ht="11.25" customHeight="1">
      <c r="B39" s="261" t="s">
        <v>426</v>
      </c>
      <c r="C39" s="1"/>
      <c r="D39" s="1"/>
      <c r="E39" s="1"/>
      <c r="F39" s="1"/>
      <c r="G39" s="1"/>
      <c r="H39" s="1"/>
      <c r="I39" s="1"/>
      <c r="J39" s="1"/>
      <c r="K39" s="1"/>
      <c r="L39" s="1"/>
      <c r="M39" s="1"/>
      <c r="N39" s="1"/>
      <c r="O39" s="1"/>
      <c r="P39" s="1"/>
      <c r="Q39" s="269"/>
      <c r="R39" s="274" t="s">
        <v>194</v>
      </c>
      <c r="S39" s="217"/>
      <c r="T39" s="217"/>
      <c r="U39" s="217"/>
      <c r="V39" s="217"/>
      <c r="W39" s="217"/>
      <c r="X39" s="217"/>
      <c r="Y39" s="279"/>
      <c r="Z39" s="282" t="s">
        <v>194</v>
      </c>
      <c r="AA39" s="282"/>
      <c r="AB39" s="282"/>
      <c r="AC39" s="282"/>
      <c r="AD39" s="287" t="s">
        <v>194</v>
      </c>
      <c r="AE39" s="287"/>
      <c r="AF39" s="287"/>
      <c r="AG39" s="287"/>
      <c r="AH39" s="287"/>
      <c r="AI39" s="287"/>
      <c r="AJ39" s="287"/>
      <c r="AK39" s="287"/>
      <c r="AL39" s="283" t="s">
        <v>194</v>
      </c>
      <c r="AM39" s="238"/>
      <c r="AN39" s="238"/>
      <c r="AO39" s="296"/>
      <c r="AQ39" s="302" t="s">
        <v>312</v>
      </c>
      <c r="AR39" s="111"/>
      <c r="AS39" s="111"/>
      <c r="AT39" s="111"/>
      <c r="AU39" s="111"/>
      <c r="AV39" s="111"/>
      <c r="AW39" s="111"/>
      <c r="AX39" s="111"/>
      <c r="AY39" s="310"/>
      <c r="AZ39" s="274">
        <v>14543</v>
      </c>
      <c r="BA39" s="217"/>
      <c r="BB39" s="217"/>
      <c r="BC39" s="217"/>
      <c r="BD39" s="313"/>
      <c r="BE39" s="313"/>
      <c r="BF39" s="316"/>
      <c r="BG39" s="261" t="s">
        <v>342</v>
      </c>
      <c r="BH39" s="1"/>
      <c r="BI39" s="1"/>
      <c r="BJ39" s="1"/>
      <c r="BK39" s="1"/>
      <c r="BL39" s="1"/>
      <c r="BM39" s="1"/>
      <c r="BN39" s="1"/>
      <c r="BO39" s="1"/>
      <c r="BP39" s="1"/>
      <c r="BQ39" s="1"/>
      <c r="BR39" s="1"/>
      <c r="BS39" s="1"/>
      <c r="BT39" s="1"/>
      <c r="BU39" s="269"/>
      <c r="BV39" s="274">
        <v>8518</v>
      </c>
      <c r="BW39" s="217"/>
      <c r="BX39" s="217"/>
      <c r="BY39" s="217"/>
      <c r="BZ39" s="217"/>
      <c r="CA39" s="217"/>
      <c r="CB39" s="326"/>
      <c r="CD39" s="261" t="s">
        <v>427</v>
      </c>
      <c r="CE39" s="1"/>
      <c r="CF39" s="1"/>
      <c r="CG39" s="1"/>
      <c r="CH39" s="1"/>
      <c r="CI39" s="1"/>
      <c r="CJ39" s="1"/>
      <c r="CK39" s="1"/>
      <c r="CL39" s="1"/>
      <c r="CM39" s="1"/>
      <c r="CN39" s="1"/>
      <c r="CO39" s="1"/>
      <c r="CP39" s="1"/>
      <c r="CQ39" s="269"/>
      <c r="CR39" s="274">
        <v>449489</v>
      </c>
      <c r="CS39" s="313"/>
      <c r="CT39" s="313"/>
      <c r="CU39" s="313"/>
      <c r="CV39" s="313"/>
      <c r="CW39" s="313"/>
      <c r="CX39" s="313"/>
      <c r="CY39" s="332"/>
      <c r="CZ39" s="283">
        <v>1.7</v>
      </c>
      <c r="DA39" s="335"/>
      <c r="DB39" s="335"/>
      <c r="DC39" s="338"/>
      <c r="DD39" s="288">
        <v>117013</v>
      </c>
      <c r="DE39" s="313"/>
      <c r="DF39" s="313"/>
      <c r="DG39" s="313"/>
      <c r="DH39" s="313"/>
      <c r="DI39" s="313"/>
      <c r="DJ39" s="313"/>
      <c r="DK39" s="332"/>
      <c r="DL39" s="288" t="s">
        <v>194</v>
      </c>
      <c r="DM39" s="313"/>
      <c r="DN39" s="313"/>
      <c r="DO39" s="313"/>
      <c r="DP39" s="313"/>
      <c r="DQ39" s="313"/>
      <c r="DR39" s="313"/>
      <c r="DS39" s="313"/>
      <c r="DT39" s="313"/>
      <c r="DU39" s="313"/>
      <c r="DV39" s="332"/>
      <c r="DW39" s="283" t="s">
        <v>194</v>
      </c>
      <c r="DX39" s="335"/>
      <c r="DY39" s="335"/>
      <c r="DZ39" s="335"/>
      <c r="EA39" s="335"/>
      <c r="EB39" s="335"/>
      <c r="EC39" s="360"/>
    </row>
    <row r="40" spans="2:133" ht="11.25" customHeight="1">
      <c r="B40" s="261" t="s">
        <v>431</v>
      </c>
      <c r="C40" s="1"/>
      <c r="D40" s="1"/>
      <c r="E40" s="1"/>
      <c r="F40" s="1"/>
      <c r="G40" s="1"/>
      <c r="H40" s="1"/>
      <c r="I40" s="1"/>
      <c r="J40" s="1"/>
      <c r="K40" s="1"/>
      <c r="L40" s="1"/>
      <c r="M40" s="1"/>
      <c r="N40" s="1"/>
      <c r="O40" s="1"/>
      <c r="P40" s="1"/>
      <c r="Q40" s="269"/>
      <c r="R40" s="274">
        <v>51869</v>
      </c>
      <c r="S40" s="217"/>
      <c r="T40" s="217"/>
      <c r="U40" s="217"/>
      <c r="V40" s="217"/>
      <c r="W40" s="217"/>
      <c r="X40" s="217"/>
      <c r="Y40" s="279"/>
      <c r="Z40" s="282">
        <v>0.2</v>
      </c>
      <c r="AA40" s="282"/>
      <c r="AB40" s="282"/>
      <c r="AC40" s="282"/>
      <c r="AD40" s="287" t="s">
        <v>194</v>
      </c>
      <c r="AE40" s="287"/>
      <c r="AF40" s="287"/>
      <c r="AG40" s="287"/>
      <c r="AH40" s="287"/>
      <c r="AI40" s="287"/>
      <c r="AJ40" s="287"/>
      <c r="AK40" s="287"/>
      <c r="AL40" s="283" t="s">
        <v>194</v>
      </c>
      <c r="AM40" s="238"/>
      <c r="AN40" s="238"/>
      <c r="AO40" s="296"/>
      <c r="AQ40" s="302" t="s">
        <v>433</v>
      </c>
      <c r="AR40" s="111"/>
      <c r="AS40" s="111"/>
      <c r="AT40" s="111"/>
      <c r="AU40" s="111"/>
      <c r="AV40" s="111"/>
      <c r="AW40" s="111"/>
      <c r="AX40" s="111"/>
      <c r="AY40" s="310"/>
      <c r="AZ40" s="274" t="s">
        <v>194</v>
      </c>
      <c r="BA40" s="217"/>
      <c r="BB40" s="217"/>
      <c r="BC40" s="217"/>
      <c r="BD40" s="313"/>
      <c r="BE40" s="313"/>
      <c r="BF40" s="316"/>
      <c r="BG40" s="299" t="s">
        <v>434</v>
      </c>
      <c r="BH40" s="29"/>
      <c r="BI40" s="29"/>
      <c r="BJ40" s="29"/>
      <c r="BK40" s="29"/>
      <c r="BL40" s="29"/>
      <c r="BM40" s="1" t="s">
        <v>435</v>
      </c>
      <c r="BN40" s="1"/>
      <c r="BO40" s="1"/>
      <c r="BP40" s="1"/>
      <c r="BQ40" s="1"/>
      <c r="BR40" s="1"/>
      <c r="BS40" s="1"/>
      <c r="BT40" s="1"/>
      <c r="BU40" s="269"/>
      <c r="BV40" s="274">
        <v>92</v>
      </c>
      <c r="BW40" s="217"/>
      <c r="BX40" s="217"/>
      <c r="BY40" s="217"/>
      <c r="BZ40" s="217"/>
      <c r="CA40" s="217"/>
      <c r="CB40" s="326"/>
      <c r="CD40" s="261" t="s">
        <v>377</v>
      </c>
      <c r="CE40" s="1"/>
      <c r="CF40" s="1"/>
      <c r="CG40" s="1"/>
      <c r="CH40" s="1"/>
      <c r="CI40" s="1"/>
      <c r="CJ40" s="1"/>
      <c r="CK40" s="1"/>
      <c r="CL40" s="1"/>
      <c r="CM40" s="1"/>
      <c r="CN40" s="1"/>
      <c r="CO40" s="1"/>
      <c r="CP40" s="1"/>
      <c r="CQ40" s="269"/>
      <c r="CR40" s="274">
        <v>108004</v>
      </c>
      <c r="CS40" s="217"/>
      <c r="CT40" s="217"/>
      <c r="CU40" s="217"/>
      <c r="CV40" s="217"/>
      <c r="CW40" s="217"/>
      <c r="CX40" s="217"/>
      <c r="CY40" s="279"/>
      <c r="CZ40" s="283">
        <v>0.4</v>
      </c>
      <c r="DA40" s="335"/>
      <c r="DB40" s="335"/>
      <c r="DC40" s="338"/>
      <c r="DD40" s="288">
        <v>88004</v>
      </c>
      <c r="DE40" s="217"/>
      <c r="DF40" s="217"/>
      <c r="DG40" s="217"/>
      <c r="DH40" s="217"/>
      <c r="DI40" s="217"/>
      <c r="DJ40" s="217"/>
      <c r="DK40" s="279"/>
      <c r="DL40" s="288" t="s">
        <v>194</v>
      </c>
      <c r="DM40" s="217"/>
      <c r="DN40" s="217"/>
      <c r="DO40" s="217"/>
      <c r="DP40" s="217"/>
      <c r="DQ40" s="217"/>
      <c r="DR40" s="217"/>
      <c r="DS40" s="217"/>
      <c r="DT40" s="217"/>
      <c r="DU40" s="217"/>
      <c r="DV40" s="279"/>
      <c r="DW40" s="283" t="s">
        <v>194</v>
      </c>
      <c r="DX40" s="335"/>
      <c r="DY40" s="335"/>
      <c r="DZ40" s="335"/>
      <c r="EA40" s="335"/>
      <c r="EB40" s="335"/>
      <c r="EC40" s="360"/>
    </row>
    <row r="41" spans="2:133" ht="11.25" customHeight="1">
      <c r="B41" s="263" t="s">
        <v>432</v>
      </c>
      <c r="C41" s="267"/>
      <c r="D41" s="267"/>
      <c r="E41" s="267"/>
      <c r="F41" s="267"/>
      <c r="G41" s="267"/>
      <c r="H41" s="267"/>
      <c r="I41" s="267"/>
      <c r="J41" s="267"/>
      <c r="K41" s="267"/>
      <c r="L41" s="267"/>
      <c r="M41" s="267"/>
      <c r="N41" s="267"/>
      <c r="O41" s="267"/>
      <c r="P41" s="267"/>
      <c r="Q41" s="271"/>
      <c r="R41" s="275">
        <v>26762588</v>
      </c>
      <c r="S41" s="277"/>
      <c r="T41" s="277"/>
      <c r="U41" s="277"/>
      <c r="V41" s="277"/>
      <c r="W41" s="277"/>
      <c r="X41" s="277"/>
      <c r="Y41" s="280"/>
      <c r="Z41" s="284">
        <v>100</v>
      </c>
      <c r="AA41" s="284"/>
      <c r="AB41" s="284"/>
      <c r="AC41" s="284"/>
      <c r="AD41" s="289">
        <v>14114738</v>
      </c>
      <c r="AE41" s="289"/>
      <c r="AF41" s="289"/>
      <c r="AG41" s="289"/>
      <c r="AH41" s="289"/>
      <c r="AI41" s="289"/>
      <c r="AJ41" s="289"/>
      <c r="AK41" s="289"/>
      <c r="AL41" s="292">
        <v>100</v>
      </c>
      <c r="AM41" s="294"/>
      <c r="AN41" s="294"/>
      <c r="AO41" s="297"/>
      <c r="AQ41" s="302" t="s">
        <v>436</v>
      </c>
      <c r="AR41" s="111"/>
      <c r="AS41" s="111"/>
      <c r="AT41" s="111"/>
      <c r="AU41" s="111"/>
      <c r="AV41" s="111"/>
      <c r="AW41" s="111"/>
      <c r="AX41" s="111"/>
      <c r="AY41" s="310"/>
      <c r="AZ41" s="274">
        <v>411522</v>
      </c>
      <c r="BA41" s="217"/>
      <c r="BB41" s="217"/>
      <c r="BC41" s="217"/>
      <c r="BD41" s="313"/>
      <c r="BE41" s="313"/>
      <c r="BF41" s="316"/>
      <c r="BG41" s="299"/>
      <c r="BH41" s="29"/>
      <c r="BI41" s="29"/>
      <c r="BJ41" s="29"/>
      <c r="BK41" s="29"/>
      <c r="BL41" s="29"/>
      <c r="BM41" s="1" t="s">
        <v>349</v>
      </c>
      <c r="BN41" s="1"/>
      <c r="BO41" s="1"/>
      <c r="BP41" s="1"/>
      <c r="BQ41" s="1"/>
      <c r="BR41" s="1"/>
      <c r="BS41" s="1"/>
      <c r="BT41" s="1"/>
      <c r="BU41" s="269"/>
      <c r="BV41" s="274" t="s">
        <v>194</v>
      </c>
      <c r="BW41" s="217"/>
      <c r="BX41" s="217"/>
      <c r="BY41" s="217"/>
      <c r="BZ41" s="217"/>
      <c r="CA41" s="217"/>
      <c r="CB41" s="326"/>
      <c r="CD41" s="261" t="s">
        <v>289</v>
      </c>
      <c r="CE41" s="1"/>
      <c r="CF41" s="1"/>
      <c r="CG41" s="1"/>
      <c r="CH41" s="1"/>
      <c r="CI41" s="1"/>
      <c r="CJ41" s="1"/>
      <c r="CK41" s="1"/>
      <c r="CL41" s="1"/>
      <c r="CM41" s="1"/>
      <c r="CN41" s="1"/>
      <c r="CO41" s="1"/>
      <c r="CP41" s="1"/>
      <c r="CQ41" s="269"/>
      <c r="CR41" s="274" t="s">
        <v>194</v>
      </c>
      <c r="CS41" s="313"/>
      <c r="CT41" s="313"/>
      <c r="CU41" s="313"/>
      <c r="CV41" s="313"/>
      <c r="CW41" s="313"/>
      <c r="CX41" s="313"/>
      <c r="CY41" s="332"/>
      <c r="CZ41" s="283" t="s">
        <v>194</v>
      </c>
      <c r="DA41" s="335"/>
      <c r="DB41" s="335"/>
      <c r="DC41" s="338"/>
      <c r="DD41" s="288" t="s">
        <v>194</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437</v>
      </c>
      <c r="AR42" s="305"/>
      <c r="AS42" s="305"/>
      <c r="AT42" s="305"/>
      <c r="AU42" s="305"/>
      <c r="AV42" s="305"/>
      <c r="AW42" s="305"/>
      <c r="AX42" s="305"/>
      <c r="AY42" s="311"/>
      <c r="AZ42" s="275">
        <v>1942366</v>
      </c>
      <c r="BA42" s="277"/>
      <c r="BB42" s="277"/>
      <c r="BC42" s="277"/>
      <c r="BD42" s="312"/>
      <c r="BE42" s="312"/>
      <c r="BF42" s="317"/>
      <c r="BG42" s="177"/>
      <c r="BH42" s="179"/>
      <c r="BI42" s="179"/>
      <c r="BJ42" s="179"/>
      <c r="BK42" s="179"/>
      <c r="BL42" s="179"/>
      <c r="BM42" s="267" t="s">
        <v>438</v>
      </c>
      <c r="BN42" s="267"/>
      <c r="BO42" s="267"/>
      <c r="BP42" s="267"/>
      <c r="BQ42" s="267"/>
      <c r="BR42" s="267"/>
      <c r="BS42" s="267"/>
      <c r="BT42" s="267"/>
      <c r="BU42" s="271"/>
      <c r="BV42" s="275">
        <v>433</v>
      </c>
      <c r="BW42" s="277"/>
      <c r="BX42" s="277"/>
      <c r="BY42" s="277"/>
      <c r="BZ42" s="277"/>
      <c r="CA42" s="277"/>
      <c r="CB42" s="327"/>
      <c r="CD42" s="261" t="s">
        <v>281</v>
      </c>
      <c r="CE42" s="1"/>
      <c r="CF42" s="1"/>
      <c r="CG42" s="1"/>
      <c r="CH42" s="1"/>
      <c r="CI42" s="1"/>
      <c r="CJ42" s="1"/>
      <c r="CK42" s="1"/>
      <c r="CL42" s="1"/>
      <c r="CM42" s="1"/>
      <c r="CN42" s="1"/>
      <c r="CO42" s="1"/>
      <c r="CP42" s="1"/>
      <c r="CQ42" s="269"/>
      <c r="CR42" s="274">
        <v>2870420</v>
      </c>
      <c r="CS42" s="313"/>
      <c r="CT42" s="313"/>
      <c r="CU42" s="313"/>
      <c r="CV42" s="313"/>
      <c r="CW42" s="313"/>
      <c r="CX42" s="313"/>
      <c r="CY42" s="332"/>
      <c r="CZ42" s="283">
        <v>10.9</v>
      </c>
      <c r="DA42" s="335"/>
      <c r="DB42" s="335"/>
      <c r="DC42" s="338"/>
      <c r="DD42" s="288">
        <v>489843</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80</v>
      </c>
      <c r="CE43" s="1"/>
      <c r="CF43" s="1"/>
      <c r="CG43" s="1"/>
      <c r="CH43" s="1"/>
      <c r="CI43" s="1"/>
      <c r="CJ43" s="1"/>
      <c r="CK43" s="1"/>
      <c r="CL43" s="1"/>
      <c r="CM43" s="1"/>
      <c r="CN43" s="1"/>
      <c r="CO43" s="1"/>
      <c r="CP43" s="1"/>
      <c r="CQ43" s="269"/>
      <c r="CR43" s="274">
        <v>88490</v>
      </c>
      <c r="CS43" s="313"/>
      <c r="CT43" s="313"/>
      <c r="CU43" s="313"/>
      <c r="CV43" s="313"/>
      <c r="CW43" s="313"/>
      <c r="CX43" s="313"/>
      <c r="CY43" s="332"/>
      <c r="CZ43" s="283">
        <v>0.3</v>
      </c>
      <c r="DA43" s="335"/>
      <c r="DB43" s="335"/>
      <c r="DC43" s="338"/>
      <c r="DD43" s="288">
        <v>70973</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411</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169</v>
      </c>
      <c r="CE44" s="41"/>
      <c r="CF44" s="261" t="s">
        <v>439</v>
      </c>
      <c r="CG44" s="1"/>
      <c r="CH44" s="1"/>
      <c r="CI44" s="1"/>
      <c r="CJ44" s="1"/>
      <c r="CK44" s="1"/>
      <c r="CL44" s="1"/>
      <c r="CM44" s="1"/>
      <c r="CN44" s="1"/>
      <c r="CO44" s="1"/>
      <c r="CP44" s="1"/>
      <c r="CQ44" s="269"/>
      <c r="CR44" s="274">
        <v>2865976</v>
      </c>
      <c r="CS44" s="217"/>
      <c r="CT44" s="217"/>
      <c r="CU44" s="217"/>
      <c r="CV44" s="217"/>
      <c r="CW44" s="217"/>
      <c r="CX44" s="217"/>
      <c r="CY44" s="279"/>
      <c r="CZ44" s="283">
        <v>10.9</v>
      </c>
      <c r="DA44" s="238"/>
      <c r="DB44" s="238"/>
      <c r="DC44" s="285"/>
      <c r="DD44" s="288">
        <v>489699</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267</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440</v>
      </c>
      <c r="CG45" s="1"/>
      <c r="CH45" s="1"/>
      <c r="CI45" s="1"/>
      <c r="CJ45" s="1"/>
      <c r="CK45" s="1"/>
      <c r="CL45" s="1"/>
      <c r="CM45" s="1"/>
      <c r="CN45" s="1"/>
      <c r="CO45" s="1"/>
      <c r="CP45" s="1"/>
      <c r="CQ45" s="269"/>
      <c r="CR45" s="274">
        <v>827505</v>
      </c>
      <c r="CS45" s="313"/>
      <c r="CT45" s="313"/>
      <c r="CU45" s="313"/>
      <c r="CV45" s="313"/>
      <c r="CW45" s="313"/>
      <c r="CX45" s="313"/>
      <c r="CY45" s="332"/>
      <c r="CZ45" s="283">
        <v>3.2</v>
      </c>
      <c r="DA45" s="335"/>
      <c r="DB45" s="335"/>
      <c r="DC45" s="338"/>
      <c r="DD45" s="288">
        <v>49220</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441</v>
      </c>
      <c r="CG46" s="1"/>
      <c r="CH46" s="1"/>
      <c r="CI46" s="1"/>
      <c r="CJ46" s="1"/>
      <c r="CK46" s="1"/>
      <c r="CL46" s="1"/>
      <c r="CM46" s="1"/>
      <c r="CN46" s="1"/>
      <c r="CO46" s="1"/>
      <c r="CP46" s="1"/>
      <c r="CQ46" s="269"/>
      <c r="CR46" s="274">
        <v>1852294</v>
      </c>
      <c r="CS46" s="217"/>
      <c r="CT46" s="217"/>
      <c r="CU46" s="217"/>
      <c r="CV46" s="217"/>
      <c r="CW46" s="217"/>
      <c r="CX46" s="217"/>
      <c r="CY46" s="279"/>
      <c r="CZ46" s="283">
        <v>7.1</v>
      </c>
      <c r="DA46" s="238"/>
      <c r="DB46" s="238"/>
      <c r="DC46" s="285"/>
      <c r="DD46" s="288">
        <v>362902</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442</v>
      </c>
      <c r="CG47" s="1"/>
      <c r="CH47" s="1"/>
      <c r="CI47" s="1"/>
      <c r="CJ47" s="1"/>
      <c r="CK47" s="1"/>
      <c r="CL47" s="1"/>
      <c r="CM47" s="1"/>
      <c r="CN47" s="1"/>
      <c r="CO47" s="1"/>
      <c r="CP47" s="1"/>
      <c r="CQ47" s="269"/>
      <c r="CR47" s="274">
        <v>4444</v>
      </c>
      <c r="CS47" s="313"/>
      <c r="CT47" s="313"/>
      <c r="CU47" s="313"/>
      <c r="CV47" s="313"/>
      <c r="CW47" s="313"/>
      <c r="CX47" s="313"/>
      <c r="CY47" s="332"/>
      <c r="CZ47" s="283">
        <v>0</v>
      </c>
      <c r="DA47" s="335"/>
      <c r="DB47" s="335"/>
      <c r="DC47" s="338"/>
      <c r="DD47" s="288">
        <v>144</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1">
      <c r="B48" s="264"/>
      <c r="CD48" s="135"/>
      <c r="CE48" s="142"/>
      <c r="CF48" s="261" t="s">
        <v>370</v>
      </c>
      <c r="CG48" s="1"/>
      <c r="CH48" s="1"/>
      <c r="CI48" s="1"/>
      <c r="CJ48" s="1"/>
      <c r="CK48" s="1"/>
      <c r="CL48" s="1"/>
      <c r="CM48" s="1"/>
      <c r="CN48" s="1"/>
      <c r="CO48" s="1"/>
      <c r="CP48" s="1"/>
      <c r="CQ48" s="269"/>
      <c r="CR48" s="274" t="s">
        <v>194</v>
      </c>
      <c r="CS48" s="217"/>
      <c r="CT48" s="217"/>
      <c r="CU48" s="217"/>
      <c r="CV48" s="217"/>
      <c r="CW48" s="217"/>
      <c r="CX48" s="217"/>
      <c r="CY48" s="279"/>
      <c r="CZ48" s="283" t="s">
        <v>194</v>
      </c>
      <c r="DA48" s="238"/>
      <c r="DB48" s="238"/>
      <c r="DC48" s="285"/>
      <c r="DD48" s="288" t="s">
        <v>194</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187</v>
      </c>
      <c r="CE49" s="267"/>
      <c r="CF49" s="267"/>
      <c r="CG49" s="267"/>
      <c r="CH49" s="267"/>
      <c r="CI49" s="267"/>
      <c r="CJ49" s="267"/>
      <c r="CK49" s="267"/>
      <c r="CL49" s="267"/>
      <c r="CM49" s="267"/>
      <c r="CN49" s="267"/>
      <c r="CO49" s="267"/>
      <c r="CP49" s="267"/>
      <c r="CQ49" s="271"/>
      <c r="CR49" s="275">
        <v>26249132</v>
      </c>
      <c r="CS49" s="312"/>
      <c r="CT49" s="312"/>
      <c r="CU49" s="312"/>
      <c r="CV49" s="312"/>
      <c r="CW49" s="312"/>
      <c r="CX49" s="312"/>
      <c r="CY49" s="333"/>
      <c r="CZ49" s="292">
        <v>100</v>
      </c>
      <c r="DA49" s="336"/>
      <c r="DB49" s="336"/>
      <c r="DC49" s="339"/>
      <c r="DD49" s="342">
        <v>17239309</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1Uc0ppeyB6UVHvb1Fxbprcv8YpxJVz3k05g1nJm7zEKJF47WUx8tBhkBC54O2CbUVnOR5ANM8kXeXJuQRckTfQ==" saltValue="A7J35cwhbKw2mFS3h/hj0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election activeCell="A7" sqref="A7"/>
    </sheetView>
  </sheetViews>
  <sheetFormatPr defaultColWidth="0" defaultRowHeight="13" zeroHeight="1"/>
  <cols>
    <col min="1" max="130" width="2.7265625" style="363" customWidth="1"/>
    <col min="131" max="131" width="1.63281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301</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305</v>
      </c>
      <c r="DK2" s="707"/>
      <c r="DL2" s="707"/>
      <c r="DM2" s="707"/>
      <c r="DN2" s="707"/>
      <c r="DO2" s="710"/>
      <c r="DP2" s="368"/>
      <c r="DQ2" s="706" t="s">
        <v>280</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444</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445</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446</v>
      </c>
      <c r="B5" s="397"/>
      <c r="C5" s="397"/>
      <c r="D5" s="397"/>
      <c r="E5" s="397"/>
      <c r="F5" s="397"/>
      <c r="G5" s="397"/>
      <c r="H5" s="397"/>
      <c r="I5" s="397"/>
      <c r="J5" s="397"/>
      <c r="K5" s="397"/>
      <c r="L5" s="397"/>
      <c r="M5" s="397"/>
      <c r="N5" s="397"/>
      <c r="O5" s="397"/>
      <c r="P5" s="429"/>
      <c r="Q5" s="435" t="s">
        <v>175</v>
      </c>
      <c r="R5" s="447"/>
      <c r="S5" s="447"/>
      <c r="T5" s="447"/>
      <c r="U5" s="458"/>
      <c r="V5" s="435" t="s">
        <v>447</v>
      </c>
      <c r="W5" s="447"/>
      <c r="X5" s="447"/>
      <c r="Y5" s="447"/>
      <c r="Z5" s="458"/>
      <c r="AA5" s="435" t="s">
        <v>448</v>
      </c>
      <c r="AB5" s="447"/>
      <c r="AC5" s="447"/>
      <c r="AD5" s="447"/>
      <c r="AE5" s="447"/>
      <c r="AF5" s="504" t="s">
        <v>172</v>
      </c>
      <c r="AG5" s="447"/>
      <c r="AH5" s="447"/>
      <c r="AI5" s="447"/>
      <c r="AJ5" s="522"/>
      <c r="AK5" s="447" t="s">
        <v>449</v>
      </c>
      <c r="AL5" s="447"/>
      <c r="AM5" s="447"/>
      <c r="AN5" s="447"/>
      <c r="AO5" s="458"/>
      <c r="AP5" s="435" t="s">
        <v>450</v>
      </c>
      <c r="AQ5" s="447"/>
      <c r="AR5" s="447"/>
      <c r="AS5" s="447"/>
      <c r="AT5" s="458"/>
      <c r="AU5" s="435" t="s">
        <v>452</v>
      </c>
      <c r="AV5" s="447"/>
      <c r="AW5" s="447"/>
      <c r="AX5" s="447"/>
      <c r="AY5" s="522"/>
      <c r="AZ5" s="378"/>
      <c r="BA5" s="378"/>
      <c r="BB5" s="378"/>
      <c r="BC5" s="378"/>
      <c r="BD5" s="378"/>
      <c r="BE5" s="576"/>
      <c r="BF5" s="576"/>
      <c r="BG5" s="576"/>
      <c r="BH5" s="576"/>
      <c r="BI5" s="576"/>
      <c r="BJ5" s="576"/>
      <c r="BK5" s="576"/>
      <c r="BL5" s="576"/>
      <c r="BM5" s="576"/>
      <c r="BN5" s="576"/>
      <c r="BO5" s="576"/>
      <c r="BP5" s="576"/>
      <c r="BQ5" s="370" t="s">
        <v>453</v>
      </c>
      <c r="BR5" s="397"/>
      <c r="BS5" s="397"/>
      <c r="BT5" s="397"/>
      <c r="BU5" s="397"/>
      <c r="BV5" s="397"/>
      <c r="BW5" s="397"/>
      <c r="BX5" s="397"/>
      <c r="BY5" s="397"/>
      <c r="BZ5" s="397"/>
      <c r="CA5" s="397"/>
      <c r="CB5" s="397"/>
      <c r="CC5" s="397"/>
      <c r="CD5" s="397"/>
      <c r="CE5" s="397"/>
      <c r="CF5" s="397"/>
      <c r="CG5" s="429"/>
      <c r="CH5" s="435" t="s">
        <v>374</v>
      </c>
      <c r="CI5" s="447"/>
      <c r="CJ5" s="447"/>
      <c r="CK5" s="447"/>
      <c r="CL5" s="458"/>
      <c r="CM5" s="435" t="s">
        <v>328</v>
      </c>
      <c r="CN5" s="447"/>
      <c r="CO5" s="447"/>
      <c r="CP5" s="447"/>
      <c r="CQ5" s="458"/>
      <c r="CR5" s="435" t="s">
        <v>243</v>
      </c>
      <c r="CS5" s="447"/>
      <c r="CT5" s="447"/>
      <c r="CU5" s="447"/>
      <c r="CV5" s="458"/>
      <c r="CW5" s="435" t="s">
        <v>51</v>
      </c>
      <c r="CX5" s="447"/>
      <c r="CY5" s="447"/>
      <c r="CZ5" s="447"/>
      <c r="DA5" s="458"/>
      <c r="DB5" s="435" t="s">
        <v>420</v>
      </c>
      <c r="DC5" s="447"/>
      <c r="DD5" s="447"/>
      <c r="DE5" s="447"/>
      <c r="DF5" s="458"/>
      <c r="DG5" s="700" t="s">
        <v>239</v>
      </c>
      <c r="DH5" s="703"/>
      <c r="DI5" s="703"/>
      <c r="DJ5" s="703"/>
      <c r="DK5" s="708"/>
      <c r="DL5" s="700" t="s">
        <v>454</v>
      </c>
      <c r="DM5" s="703"/>
      <c r="DN5" s="703"/>
      <c r="DO5" s="703"/>
      <c r="DP5" s="708"/>
      <c r="DQ5" s="435" t="s">
        <v>455</v>
      </c>
      <c r="DR5" s="447"/>
      <c r="DS5" s="447"/>
      <c r="DT5" s="447"/>
      <c r="DU5" s="458"/>
      <c r="DV5" s="435" t="s">
        <v>452</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457</v>
      </c>
      <c r="C7" s="419"/>
      <c r="D7" s="419"/>
      <c r="E7" s="419"/>
      <c r="F7" s="419"/>
      <c r="G7" s="419"/>
      <c r="H7" s="419"/>
      <c r="I7" s="419"/>
      <c r="J7" s="419"/>
      <c r="K7" s="419"/>
      <c r="L7" s="419"/>
      <c r="M7" s="419"/>
      <c r="N7" s="419"/>
      <c r="O7" s="419"/>
      <c r="P7" s="431"/>
      <c r="Q7" s="437">
        <v>26777</v>
      </c>
      <c r="R7" s="449"/>
      <c r="S7" s="449"/>
      <c r="T7" s="449"/>
      <c r="U7" s="449"/>
      <c r="V7" s="449">
        <v>26267</v>
      </c>
      <c r="W7" s="449"/>
      <c r="X7" s="449"/>
      <c r="Y7" s="449"/>
      <c r="Z7" s="449"/>
      <c r="AA7" s="449">
        <v>510</v>
      </c>
      <c r="AB7" s="449"/>
      <c r="AC7" s="449"/>
      <c r="AD7" s="449"/>
      <c r="AE7" s="492"/>
      <c r="AF7" s="506">
        <v>479</v>
      </c>
      <c r="AG7" s="519"/>
      <c r="AH7" s="519"/>
      <c r="AI7" s="519"/>
      <c r="AJ7" s="524"/>
      <c r="AK7" s="532">
        <v>1031</v>
      </c>
      <c r="AL7" s="449"/>
      <c r="AM7" s="449"/>
      <c r="AN7" s="449"/>
      <c r="AO7" s="449"/>
      <c r="AP7" s="449">
        <v>28773</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292</v>
      </c>
      <c r="BT7" s="419"/>
      <c r="BU7" s="419"/>
      <c r="BV7" s="419"/>
      <c r="BW7" s="419"/>
      <c r="BX7" s="419"/>
      <c r="BY7" s="419"/>
      <c r="BZ7" s="419"/>
      <c r="CA7" s="419"/>
      <c r="CB7" s="419"/>
      <c r="CC7" s="419"/>
      <c r="CD7" s="419"/>
      <c r="CE7" s="419"/>
      <c r="CF7" s="419"/>
      <c r="CG7" s="431"/>
      <c r="CH7" s="663">
        <v>-2</v>
      </c>
      <c r="CI7" s="666"/>
      <c r="CJ7" s="666"/>
      <c r="CK7" s="666"/>
      <c r="CL7" s="681"/>
      <c r="CM7" s="663">
        <v>5</v>
      </c>
      <c r="CN7" s="666"/>
      <c r="CO7" s="666"/>
      <c r="CP7" s="666"/>
      <c r="CQ7" s="681"/>
      <c r="CR7" s="663">
        <v>30</v>
      </c>
      <c r="CS7" s="666"/>
      <c r="CT7" s="666"/>
      <c r="CU7" s="666"/>
      <c r="CV7" s="681"/>
      <c r="CW7" s="663" t="s">
        <v>194</v>
      </c>
      <c r="CX7" s="666"/>
      <c r="CY7" s="666"/>
      <c r="CZ7" s="666"/>
      <c r="DA7" s="681"/>
      <c r="DB7" s="663" t="s">
        <v>194</v>
      </c>
      <c r="DC7" s="666"/>
      <c r="DD7" s="666"/>
      <c r="DE7" s="666"/>
      <c r="DF7" s="681"/>
      <c r="DG7" s="663" t="s">
        <v>194</v>
      </c>
      <c r="DH7" s="666"/>
      <c r="DI7" s="666"/>
      <c r="DJ7" s="666"/>
      <c r="DK7" s="681"/>
      <c r="DL7" s="663" t="s">
        <v>194</v>
      </c>
      <c r="DM7" s="666"/>
      <c r="DN7" s="666"/>
      <c r="DO7" s="666"/>
      <c r="DP7" s="681"/>
      <c r="DQ7" s="663" t="s">
        <v>194</v>
      </c>
      <c r="DR7" s="666"/>
      <c r="DS7" s="666"/>
      <c r="DT7" s="666"/>
      <c r="DU7" s="681"/>
      <c r="DV7" s="399"/>
      <c r="DW7" s="419"/>
      <c r="DX7" s="419"/>
      <c r="DY7" s="419"/>
      <c r="DZ7" s="717"/>
      <c r="EA7" s="576"/>
    </row>
    <row r="8" spans="1:131" s="364" customFormat="1" ht="26.25" customHeight="1">
      <c r="A8" s="373">
        <v>2</v>
      </c>
      <c r="B8" s="400" t="s">
        <v>363</v>
      </c>
      <c r="C8" s="420"/>
      <c r="D8" s="420"/>
      <c r="E8" s="420"/>
      <c r="F8" s="420"/>
      <c r="G8" s="420"/>
      <c r="H8" s="420"/>
      <c r="I8" s="420"/>
      <c r="J8" s="420"/>
      <c r="K8" s="420"/>
      <c r="L8" s="420"/>
      <c r="M8" s="420"/>
      <c r="N8" s="420"/>
      <c r="O8" s="420"/>
      <c r="P8" s="432"/>
      <c r="Q8" s="438">
        <v>24</v>
      </c>
      <c r="R8" s="450"/>
      <c r="S8" s="450"/>
      <c r="T8" s="450"/>
      <c r="U8" s="450"/>
      <c r="V8" s="450">
        <v>21</v>
      </c>
      <c r="W8" s="450"/>
      <c r="X8" s="450"/>
      <c r="Y8" s="450"/>
      <c r="Z8" s="450"/>
      <c r="AA8" s="450">
        <v>4</v>
      </c>
      <c r="AB8" s="450"/>
      <c r="AC8" s="450"/>
      <c r="AD8" s="450"/>
      <c r="AE8" s="461"/>
      <c r="AF8" s="507">
        <v>4</v>
      </c>
      <c r="AG8" s="456"/>
      <c r="AH8" s="456"/>
      <c r="AI8" s="456"/>
      <c r="AJ8" s="525"/>
      <c r="AK8" s="460">
        <v>9</v>
      </c>
      <c r="AL8" s="450"/>
      <c r="AM8" s="450"/>
      <c r="AN8" s="450"/>
      <c r="AO8" s="450"/>
      <c r="AP8" s="450">
        <v>3</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317</v>
      </c>
      <c r="BT8" s="420"/>
      <c r="BU8" s="420"/>
      <c r="BV8" s="420"/>
      <c r="BW8" s="420"/>
      <c r="BX8" s="420"/>
      <c r="BY8" s="420"/>
      <c r="BZ8" s="420"/>
      <c r="CA8" s="420"/>
      <c r="CB8" s="420"/>
      <c r="CC8" s="420"/>
      <c r="CD8" s="420"/>
      <c r="CE8" s="420"/>
      <c r="CF8" s="420"/>
      <c r="CG8" s="432"/>
      <c r="CH8" s="444">
        <v>1</v>
      </c>
      <c r="CI8" s="456"/>
      <c r="CJ8" s="456"/>
      <c r="CK8" s="456"/>
      <c r="CL8" s="682"/>
      <c r="CM8" s="444">
        <v>326</v>
      </c>
      <c r="CN8" s="456"/>
      <c r="CO8" s="456"/>
      <c r="CP8" s="456"/>
      <c r="CQ8" s="682"/>
      <c r="CR8" s="444">
        <v>316</v>
      </c>
      <c r="CS8" s="456"/>
      <c r="CT8" s="456"/>
      <c r="CU8" s="456"/>
      <c r="CV8" s="682"/>
      <c r="CW8" s="444" t="s">
        <v>194</v>
      </c>
      <c r="CX8" s="456"/>
      <c r="CY8" s="456"/>
      <c r="CZ8" s="456"/>
      <c r="DA8" s="682"/>
      <c r="DB8" s="444" t="s">
        <v>194</v>
      </c>
      <c r="DC8" s="456"/>
      <c r="DD8" s="456"/>
      <c r="DE8" s="456"/>
      <c r="DF8" s="682"/>
      <c r="DG8" s="444" t="s">
        <v>194</v>
      </c>
      <c r="DH8" s="456"/>
      <c r="DI8" s="456"/>
      <c r="DJ8" s="456"/>
      <c r="DK8" s="682"/>
      <c r="DL8" s="444" t="s">
        <v>194</v>
      </c>
      <c r="DM8" s="456"/>
      <c r="DN8" s="456"/>
      <c r="DO8" s="456"/>
      <c r="DP8" s="682"/>
      <c r="DQ8" s="444" t="s">
        <v>194</v>
      </c>
      <c r="DR8" s="456"/>
      <c r="DS8" s="456"/>
      <c r="DT8" s="456"/>
      <c r="DU8" s="682"/>
      <c r="DV8" s="400"/>
      <c r="DW8" s="420"/>
      <c r="DX8" s="420"/>
      <c r="DY8" s="420"/>
      <c r="DZ8" s="718"/>
      <c r="EA8" s="576"/>
    </row>
    <row r="9" spans="1:131" s="364" customFormat="1" ht="26.25" customHeight="1">
      <c r="A9" s="373">
        <v>3</v>
      </c>
      <c r="B9" s="400" t="s">
        <v>264</v>
      </c>
      <c r="C9" s="420"/>
      <c r="D9" s="420"/>
      <c r="E9" s="420"/>
      <c r="F9" s="420"/>
      <c r="G9" s="420"/>
      <c r="H9" s="420"/>
      <c r="I9" s="420"/>
      <c r="J9" s="420"/>
      <c r="K9" s="420"/>
      <c r="L9" s="420"/>
      <c r="M9" s="420"/>
      <c r="N9" s="420"/>
      <c r="O9" s="420"/>
      <c r="P9" s="432"/>
      <c r="Q9" s="438" t="s">
        <v>194</v>
      </c>
      <c r="R9" s="450"/>
      <c r="S9" s="450"/>
      <c r="T9" s="450"/>
      <c r="U9" s="450"/>
      <c r="V9" s="450" t="s">
        <v>194</v>
      </c>
      <c r="W9" s="450"/>
      <c r="X9" s="450"/>
      <c r="Y9" s="450"/>
      <c r="Z9" s="450"/>
      <c r="AA9" s="450" t="s">
        <v>194</v>
      </c>
      <c r="AB9" s="450"/>
      <c r="AC9" s="450"/>
      <c r="AD9" s="450"/>
      <c r="AE9" s="461"/>
      <c r="AF9" s="507" t="s">
        <v>194</v>
      </c>
      <c r="AG9" s="456"/>
      <c r="AH9" s="456"/>
      <c r="AI9" s="456"/>
      <c r="AJ9" s="525"/>
      <c r="AK9" s="460" t="s">
        <v>194</v>
      </c>
      <c r="AL9" s="450"/>
      <c r="AM9" s="450"/>
      <c r="AN9" s="450"/>
      <c r="AO9" s="450"/>
      <c r="AP9" s="450" t="s">
        <v>194</v>
      </c>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20</v>
      </c>
      <c r="BT9" s="420"/>
      <c r="BU9" s="420"/>
      <c r="BV9" s="420"/>
      <c r="BW9" s="420"/>
      <c r="BX9" s="420"/>
      <c r="BY9" s="420"/>
      <c r="BZ9" s="420"/>
      <c r="CA9" s="420"/>
      <c r="CB9" s="420"/>
      <c r="CC9" s="420"/>
      <c r="CD9" s="420"/>
      <c r="CE9" s="420"/>
      <c r="CF9" s="420"/>
      <c r="CG9" s="432"/>
      <c r="CH9" s="444">
        <v>34</v>
      </c>
      <c r="CI9" s="456"/>
      <c r="CJ9" s="456"/>
      <c r="CK9" s="456"/>
      <c r="CL9" s="682"/>
      <c r="CM9" s="444">
        <v>84</v>
      </c>
      <c r="CN9" s="456"/>
      <c r="CO9" s="456"/>
      <c r="CP9" s="456"/>
      <c r="CQ9" s="682"/>
      <c r="CR9" s="444">
        <v>2</v>
      </c>
      <c r="CS9" s="456"/>
      <c r="CT9" s="456"/>
      <c r="CU9" s="456"/>
      <c r="CV9" s="682"/>
      <c r="CW9" s="444" t="s">
        <v>194</v>
      </c>
      <c r="CX9" s="456"/>
      <c r="CY9" s="456"/>
      <c r="CZ9" s="456"/>
      <c r="DA9" s="682"/>
      <c r="DB9" s="444" t="s">
        <v>194</v>
      </c>
      <c r="DC9" s="456"/>
      <c r="DD9" s="456"/>
      <c r="DE9" s="456"/>
      <c r="DF9" s="682"/>
      <c r="DG9" s="444" t="s">
        <v>194</v>
      </c>
      <c r="DH9" s="456"/>
      <c r="DI9" s="456"/>
      <c r="DJ9" s="456"/>
      <c r="DK9" s="682"/>
      <c r="DL9" s="444" t="s">
        <v>194</v>
      </c>
      <c r="DM9" s="456"/>
      <c r="DN9" s="456"/>
      <c r="DO9" s="456"/>
      <c r="DP9" s="682"/>
      <c r="DQ9" s="444" t="s">
        <v>194</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459</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250</v>
      </c>
      <c r="B23" s="401" t="s">
        <v>309</v>
      </c>
      <c r="C23" s="421"/>
      <c r="D23" s="421"/>
      <c r="E23" s="421"/>
      <c r="F23" s="421"/>
      <c r="G23" s="421"/>
      <c r="H23" s="421"/>
      <c r="I23" s="421"/>
      <c r="J23" s="421"/>
      <c r="K23" s="421"/>
      <c r="L23" s="421"/>
      <c r="M23" s="421"/>
      <c r="N23" s="421"/>
      <c r="O23" s="421"/>
      <c r="P23" s="433"/>
      <c r="Q23" s="440">
        <v>26763</v>
      </c>
      <c r="R23" s="452"/>
      <c r="S23" s="452"/>
      <c r="T23" s="452"/>
      <c r="U23" s="452"/>
      <c r="V23" s="452">
        <v>26249</v>
      </c>
      <c r="W23" s="452"/>
      <c r="X23" s="452"/>
      <c r="Y23" s="452"/>
      <c r="Z23" s="452"/>
      <c r="AA23" s="452">
        <v>513</v>
      </c>
      <c r="AB23" s="452"/>
      <c r="AC23" s="452"/>
      <c r="AD23" s="452"/>
      <c r="AE23" s="494"/>
      <c r="AF23" s="508">
        <v>482</v>
      </c>
      <c r="AG23" s="452"/>
      <c r="AH23" s="452"/>
      <c r="AI23" s="452"/>
      <c r="AJ23" s="526"/>
      <c r="AK23" s="534"/>
      <c r="AL23" s="455"/>
      <c r="AM23" s="455"/>
      <c r="AN23" s="455"/>
      <c r="AO23" s="455"/>
      <c r="AP23" s="452">
        <v>28777</v>
      </c>
      <c r="AQ23" s="452"/>
      <c r="AR23" s="452"/>
      <c r="AS23" s="452"/>
      <c r="AT23" s="452"/>
      <c r="AU23" s="567"/>
      <c r="AV23" s="567"/>
      <c r="AW23" s="567"/>
      <c r="AX23" s="567"/>
      <c r="AY23" s="590"/>
      <c r="AZ23" s="595" t="s">
        <v>194</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393</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428</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446</v>
      </c>
      <c r="B26" s="397"/>
      <c r="C26" s="397"/>
      <c r="D26" s="397"/>
      <c r="E26" s="397"/>
      <c r="F26" s="397"/>
      <c r="G26" s="397"/>
      <c r="H26" s="397"/>
      <c r="I26" s="397"/>
      <c r="J26" s="397"/>
      <c r="K26" s="397"/>
      <c r="L26" s="397"/>
      <c r="M26" s="397"/>
      <c r="N26" s="397"/>
      <c r="O26" s="397"/>
      <c r="P26" s="429"/>
      <c r="Q26" s="435" t="s">
        <v>461</v>
      </c>
      <c r="R26" s="447"/>
      <c r="S26" s="447"/>
      <c r="T26" s="447"/>
      <c r="U26" s="458"/>
      <c r="V26" s="435" t="s">
        <v>462</v>
      </c>
      <c r="W26" s="447"/>
      <c r="X26" s="447"/>
      <c r="Y26" s="447"/>
      <c r="Z26" s="458"/>
      <c r="AA26" s="435" t="s">
        <v>463</v>
      </c>
      <c r="AB26" s="447"/>
      <c r="AC26" s="447"/>
      <c r="AD26" s="447"/>
      <c r="AE26" s="447"/>
      <c r="AF26" s="509" t="s">
        <v>247</v>
      </c>
      <c r="AG26" s="520"/>
      <c r="AH26" s="520"/>
      <c r="AI26" s="520"/>
      <c r="AJ26" s="527"/>
      <c r="AK26" s="447" t="s">
        <v>397</v>
      </c>
      <c r="AL26" s="447"/>
      <c r="AM26" s="447"/>
      <c r="AN26" s="447"/>
      <c r="AO26" s="458"/>
      <c r="AP26" s="435" t="s">
        <v>366</v>
      </c>
      <c r="AQ26" s="447"/>
      <c r="AR26" s="447"/>
      <c r="AS26" s="447"/>
      <c r="AT26" s="458"/>
      <c r="AU26" s="435" t="s">
        <v>464</v>
      </c>
      <c r="AV26" s="447"/>
      <c r="AW26" s="447"/>
      <c r="AX26" s="447"/>
      <c r="AY26" s="458"/>
      <c r="AZ26" s="435" t="s">
        <v>465</v>
      </c>
      <c r="BA26" s="447"/>
      <c r="BB26" s="447"/>
      <c r="BC26" s="447"/>
      <c r="BD26" s="458"/>
      <c r="BE26" s="435" t="s">
        <v>452</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251</v>
      </c>
      <c r="C28" s="419"/>
      <c r="D28" s="419"/>
      <c r="E28" s="419"/>
      <c r="F28" s="419"/>
      <c r="G28" s="419"/>
      <c r="H28" s="419"/>
      <c r="I28" s="419"/>
      <c r="J28" s="419"/>
      <c r="K28" s="419"/>
      <c r="L28" s="419"/>
      <c r="M28" s="419"/>
      <c r="N28" s="419"/>
      <c r="O28" s="419"/>
      <c r="P28" s="431"/>
      <c r="Q28" s="441">
        <v>5069</v>
      </c>
      <c r="R28" s="453"/>
      <c r="S28" s="453"/>
      <c r="T28" s="453"/>
      <c r="U28" s="453"/>
      <c r="V28" s="453">
        <v>5004</v>
      </c>
      <c r="W28" s="453"/>
      <c r="X28" s="453"/>
      <c r="Y28" s="453"/>
      <c r="Z28" s="453"/>
      <c r="AA28" s="453">
        <v>65</v>
      </c>
      <c r="AB28" s="453"/>
      <c r="AC28" s="453"/>
      <c r="AD28" s="453"/>
      <c r="AE28" s="495"/>
      <c r="AF28" s="511">
        <v>65</v>
      </c>
      <c r="AG28" s="453"/>
      <c r="AH28" s="453"/>
      <c r="AI28" s="453"/>
      <c r="AJ28" s="529"/>
      <c r="AK28" s="535">
        <v>478</v>
      </c>
      <c r="AL28" s="453"/>
      <c r="AM28" s="453"/>
      <c r="AN28" s="453"/>
      <c r="AO28" s="453"/>
      <c r="AP28" s="453" t="s">
        <v>194</v>
      </c>
      <c r="AQ28" s="453"/>
      <c r="AR28" s="453"/>
      <c r="AS28" s="453"/>
      <c r="AT28" s="453"/>
      <c r="AU28" s="453" t="s">
        <v>194</v>
      </c>
      <c r="AV28" s="453"/>
      <c r="AW28" s="453"/>
      <c r="AX28" s="453"/>
      <c r="AY28" s="453"/>
      <c r="AZ28" s="596" t="s">
        <v>194</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466</v>
      </c>
      <c r="C29" s="420"/>
      <c r="D29" s="420"/>
      <c r="E29" s="420"/>
      <c r="F29" s="420"/>
      <c r="G29" s="420"/>
      <c r="H29" s="420"/>
      <c r="I29" s="420"/>
      <c r="J29" s="420"/>
      <c r="K29" s="420"/>
      <c r="L29" s="420"/>
      <c r="M29" s="420"/>
      <c r="N29" s="420"/>
      <c r="O29" s="420"/>
      <c r="P29" s="432"/>
      <c r="Q29" s="438">
        <v>34</v>
      </c>
      <c r="R29" s="450"/>
      <c r="S29" s="450"/>
      <c r="T29" s="450"/>
      <c r="U29" s="450"/>
      <c r="V29" s="450">
        <v>31</v>
      </c>
      <c r="W29" s="450"/>
      <c r="X29" s="450"/>
      <c r="Y29" s="450"/>
      <c r="Z29" s="450"/>
      <c r="AA29" s="450">
        <v>3</v>
      </c>
      <c r="AB29" s="450"/>
      <c r="AC29" s="450"/>
      <c r="AD29" s="450"/>
      <c r="AE29" s="461"/>
      <c r="AF29" s="507">
        <v>3</v>
      </c>
      <c r="AG29" s="456"/>
      <c r="AH29" s="456"/>
      <c r="AI29" s="456"/>
      <c r="AJ29" s="525"/>
      <c r="AK29" s="460">
        <v>19</v>
      </c>
      <c r="AL29" s="450"/>
      <c r="AM29" s="450"/>
      <c r="AN29" s="450"/>
      <c r="AO29" s="450"/>
      <c r="AP29" s="450"/>
      <c r="AQ29" s="450"/>
      <c r="AR29" s="450"/>
      <c r="AS29" s="450"/>
      <c r="AT29" s="450"/>
      <c r="AU29" s="450"/>
      <c r="AV29" s="450"/>
      <c r="AW29" s="450"/>
      <c r="AX29" s="450"/>
      <c r="AY29" s="450"/>
      <c r="AZ29" s="597" t="s">
        <v>194</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467</v>
      </c>
      <c r="C30" s="420"/>
      <c r="D30" s="420"/>
      <c r="E30" s="420"/>
      <c r="F30" s="420"/>
      <c r="G30" s="420"/>
      <c r="H30" s="420"/>
      <c r="I30" s="420"/>
      <c r="J30" s="420"/>
      <c r="K30" s="420"/>
      <c r="L30" s="420"/>
      <c r="M30" s="420"/>
      <c r="N30" s="420"/>
      <c r="O30" s="420"/>
      <c r="P30" s="432"/>
      <c r="Q30" s="438">
        <v>6433</v>
      </c>
      <c r="R30" s="450"/>
      <c r="S30" s="450"/>
      <c r="T30" s="450"/>
      <c r="U30" s="450"/>
      <c r="V30" s="450">
        <v>6293</v>
      </c>
      <c r="W30" s="450"/>
      <c r="X30" s="450"/>
      <c r="Y30" s="450"/>
      <c r="Z30" s="450"/>
      <c r="AA30" s="450">
        <v>140</v>
      </c>
      <c r="AB30" s="450"/>
      <c r="AC30" s="450"/>
      <c r="AD30" s="450"/>
      <c r="AE30" s="461"/>
      <c r="AF30" s="507">
        <v>140</v>
      </c>
      <c r="AG30" s="456"/>
      <c r="AH30" s="456"/>
      <c r="AI30" s="456"/>
      <c r="AJ30" s="525"/>
      <c r="AK30" s="460">
        <v>1029</v>
      </c>
      <c r="AL30" s="450"/>
      <c r="AM30" s="450"/>
      <c r="AN30" s="450"/>
      <c r="AO30" s="450"/>
      <c r="AP30" s="450" t="s">
        <v>194</v>
      </c>
      <c r="AQ30" s="450"/>
      <c r="AR30" s="450"/>
      <c r="AS30" s="450"/>
      <c r="AT30" s="450"/>
      <c r="AU30" s="450" t="s">
        <v>194</v>
      </c>
      <c r="AV30" s="450"/>
      <c r="AW30" s="450"/>
      <c r="AX30" s="450"/>
      <c r="AY30" s="450"/>
      <c r="AZ30" s="597" t="s">
        <v>194</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469</v>
      </c>
      <c r="C31" s="420"/>
      <c r="D31" s="420"/>
      <c r="E31" s="420"/>
      <c r="F31" s="420"/>
      <c r="G31" s="420"/>
      <c r="H31" s="420"/>
      <c r="I31" s="420"/>
      <c r="J31" s="420"/>
      <c r="K31" s="420"/>
      <c r="L31" s="420"/>
      <c r="M31" s="420"/>
      <c r="N31" s="420"/>
      <c r="O31" s="420"/>
      <c r="P31" s="432"/>
      <c r="Q31" s="438">
        <v>914</v>
      </c>
      <c r="R31" s="450"/>
      <c r="S31" s="450"/>
      <c r="T31" s="450"/>
      <c r="U31" s="450"/>
      <c r="V31" s="450">
        <v>911</v>
      </c>
      <c r="W31" s="450"/>
      <c r="X31" s="450"/>
      <c r="Y31" s="450"/>
      <c r="Z31" s="450"/>
      <c r="AA31" s="450">
        <v>3</v>
      </c>
      <c r="AB31" s="450"/>
      <c r="AC31" s="450"/>
      <c r="AD31" s="450"/>
      <c r="AE31" s="461"/>
      <c r="AF31" s="507">
        <v>3</v>
      </c>
      <c r="AG31" s="456"/>
      <c r="AH31" s="456"/>
      <c r="AI31" s="456"/>
      <c r="AJ31" s="525"/>
      <c r="AK31" s="460">
        <v>220</v>
      </c>
      <c r="AL31" s="450"/>
      <c r="AM31" s="450"/>
      <c r="AN31" s="450"/>
      <c r="AO31" s="450"/>
      <c r="AP31" s="450" t="s">
        <v>194</v>
      </c>
      <c r="AQ31" s="450"/>
      <c r="AR31" s="450"/>
      <c r="AS31" s="450"/>
      <c r="AT31" s="450"/>
      <c r="AU31" s="450" t="s">
        <v>194</v>
      </c>
      <c r="AV31" s="450"/>
      <c r="AW31" s="450"/>
      <c r="AX31" s="450"/>
      <c r="AY31" s="450"/>
      <c r="AZ31" s="597" t="s">
        <v>194</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470</v>
      </c>
      <c r="C32" s="420"/>
      <c r="D32" s="420"/>
      <c r="E32" s="420"/>
      <c r="F32" s="420"/>
      <c r="G32" s="420"/>
      <c r="H32" s="420"/>
      <c r="I32" s="420"/>
      <c r="J32" s="420"/>
      <c r="K32" s="420"/>
      <c r="L32" s="420"/>
      <c r="M32" s="420"/>
      <c r="N32" s="420"/>
      <c r="O32" s="420"/>
      <c r="P32" s="432"/>
      <c r="Q32" s="438">
        <v>1273</v>
      </c>
      <c r="R32" s="450"/>
      <c r="S32" s="450"/>
      <c r="T32" s="450"/>
      <c r="U32" s="450"/>
      <c r="V32" s="450">
        <v>1142</v>
      </c>
      <c r="W32" s="450"/>
      <c r="X32" s="450"/>
      <c r="Y32" s="450"/>
      <c r="Z32" s="450"/>
      <c r="AA32" s="450">
        <v>132</v>
      </c>
      <c r="AB32" s="450"/>
      <c r="AC32" s="450"/>
      <c r="AD32" s="450"/>
      <c r="AE32" s="461"/>
      <c r="AF32" s="507">
        <v>1262</v>
      </c>
      <c r="AG32" s="456"/>
      <c r="AH32" s="456"/>
      <c r="AI32" s="456"/>
      <c r="AJ32" s="525"/>
      <c r="AK32" s="460">
        <v>14</v>
      </c>
      <c r="AL32" s="450"/>
      <c r="AM32" s="450"/>
      <c r="AN32" s="450"/>
      <c r="AO32" s="450"/>
      <c r="AP32" s="450">
        <v>881</v>
      </c>
      <c r="AQ32" s="450"/>
      <c r="AR32" s="450"/>
      <c r="AS32" s="450"/>
      <c r="AT32" s="450"/>
      <c r="AU32" s="450">
        <v>210</v>
      </c>
      <c r="AV32" s="450"/>
      <c r="AW32" s="450"/>
      <c r="AX32" s="450"/>
      <c r="AY32" s="450"/>
      <c r="AZ32" s="597" t="s">
        <v>194</v>
      </c>
      <c r="BA32" s="597"/>
      <c r="BB32" s="597"/>
      <c r="BC32" s="597"/>
      <c r="BD32" s="597"/>
      <c r="BE32" s="565" t="s">
        <v>471</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472</v>
      </c>
      <c r="C33" s="420"/>
      <c r="D33" s="420"/>
      <c r="E33" s="420"/>
      <c r="F33" s="420"/>
      <c r="G33" s="420"/>
      <c r="H33" s="420"/>
      <c r="I33" s="420"/>
      <c r="J33" s="420"/>
      <c r="K33" s="420"/>
      <c r="L33" s="420"/>
      <c r="M33" s="420"/>
      <c r="N33" s="420"/>
      <c r="O33" s="420"/>
      <c r="P33" s="432"/>
      <c r="Q33" s="438">
        <v>1954</v>
      </c>
      <c r="R33" s="450"/>
      <c r="S33" s="450"/>
      <c r="T33" s="450"/>
      <c r="U33" s="450"/>
      <c r="V33" s="450">
        <v>1923</v>
      </c>
      <c r="W33" s="450"/>
      <c r="X33" s="450"/>
      <c r="Y33" s="450"/>
      <c r="Z33" s="450"/>
      <c r="AA33" s="450">
        <v>31</v>
      </c>
      <c r="AB33" s="450"/>
      <c r="AC33" s="450"/>
      <c r="AD33" s="450"/>
      <c r="AE33" s="461"/>
      <c r="AF33" s="507">
        <v>678</v>
      </c>
      <c r="AG33" s="456"/>
      <c r="AH33" s="456"/>
      <c r="AI33" s="456"/>
      <c r="AJ33" s="525"/>
      <c r="AK33" s="460">
        <v>472</v>
      </c>
      <c r="AL33" s="450"/>
      <c r="AM33" s="450"/>
      <c r="AN33" s="450"/>
      <c r="AO33" s="450"/>
      <c r="AP33" s="450">
        <v>348</v>
      </c>
      <c r="AQ33" s="450"/>
      <c r="AR33" s="450"/>
      <c r="AS33" s="450"/>
      <c r="AT33" s="450"/>
      <c r="AU33" s="450">
        <v>216</v>
      </c>
      <c r="AV33" s="450"/>
      <c r="AW33" s="450"/>
      <c r="AX33" s="450"/>
      <c r="AY33" s="450"/>
      <c r="AZ33" s="597" t="s">
        <v>194</v>
      </c>
      <c r="BA33" s="597"/>
      <c r="BB33" s="597"/>
      <c r="BC33" s="597"/>
      <c r="BD33" s="597"/>
      <c r="BE33" s="565" t="s">
        <v>471</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473</v>
      </c>
      <c r="C34" s="420"/>
      <c r="D34" s="420"/>
      <c r="E34" s="420"/>
      <c r="F34" s="420"/>
      <c r="G34" s="420"/>
      <c r="H34" s="420"/>
      <c r="I34" s="420"/>
      <c r="J34" s="420"/>
      <c r="K34" s="420"/>
      <c r="L34" s="420"/>
      <c r="M34" s="420"/>
      <c r="N34" s="420"/>
      <c r="O34" s="420"/>
      <c r="P34" s="432"/>
      <c r="Q34" s="438">
        <f>1395+67+26</f>
        <v>1488</v>
      </c>
      <c r="R34" s="450"/>
      <c r="S34" s="450"/>
      <c r="T34" s="450"/>
      <c r="U34" s="450"/>
      <c r="V34" s="450">
        <f>1340+80+35</f>
        <v>1455</v>
      </c>
      <c r="W34" s="450"/>
      <c r="X34" s="450"/>
      <c r="Y34" s="450"/>
      <c r="Z34" s="450"/>
      <c r="AA34" s="450">
        <f>55-13-9</f>
        <v>33</v>
      </c>
      <c r="AB34" s="450"/>
      <c r="AC34" s="450"/>
      <c r="AD34" s="450"/>
      <c r="AE34" s="461"/>
      <c r="AF34" s="507">
        <v>125</v>
      </c>
      <c r="AG34" s="456"/>
      <c r="AH34" s="456"/>
      <c r="AI34" s="456"/>
      <c r="AJ34" s="525"/>
      <c r="AK34" s="460">
        <f>649+55+14</f>
        <v>718</v>
      </c>
      <c r="AL34" s="450"/>
      <c r="AM34" s="450"/>
      <c r="AN34" s="450"/>
      <c r="AO34" s="450"/>
      <c r="AP34" s="450">
        <f>7647+1596+145</f>
        <v>9388</v>
      </c>
      <c r="AQ34" s="450"/>
      <c r="AR34" s="450"/>
      <c r="AS34" s="450"/>
      <c r="AT34" s="450"/>
      <c r="AU34" s="450">
        <v>4393</v>
      </c>
      <c r="AV34" s="450"/>
      <c r="AW34" s="450"/>
      <c r="AX34" s="450"/>
      <c r="AY34" s="450"/>
      <c r="AZ34" s="597" t="s">
        <v>194</v>
      </c>
      <c r="BA34" s="597"/>
      <c r="BB34" s="597"/>
      <c r="BC34" s="597"/>
      <c r="BD34" s="597"/>
      <c r="BE34" s="565" t="s">
        <v>471</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t="s">
        <v>474</v>
      </c>
      <c r="C35" s="420"/>
      <c r="D35" s="420"/>
      <c r="E35" s="420"/>
      <c r="F35" s="420"/>
      <c r="G35" s="420"/>
      <c r="H35" s="420"/>
      <c r="I35" s="420"/>
      <c r="J35" s="420"/>
      <c r="K35" s="420"/>
      <c r="L35" s="420"/>
      <c r="M35" s="420"/>
      <c r="N35" s="420"/>
      <c r="O35" s="420"/>
      <c r="P35" s="432"/>
      <c r="Q35" s="438" t="s">
        <v>194</v>
      </c>
      <c r="R35" s="450"/>
      <c r="S35" s="450"/>
      <c r="T35" s="450"/>
      <c r="U35" s="450"/>
      <c r="V35" s="450" t="s">
        <v>194</v>
      </c>
      <c r="W35" s="450"/>
      <c r="X35" s="450"/>
      <c r="Y35" s="450"/>
      <c r="Z35" s="450"/>
      <c r="AA35" s="450" t="s">
        <v>194</v>
      </c>
      <c r="AB35" s="450"/>
      <c r="AC35" s="450"/>
      <c r="AD35" s="450"/>
      <c r="AE35" s="461"/>
      <c r="AF35" s="507" t="s">
        <v>194</v>
      </c>
      <c r="AG35" s="456"/>
      <c r="AH35" s="456"/>
      <c r="AI35" s="456"/>
      <c r="AJ35" s="525"/>
      <c r="AK35" s="460" t="s">
        <v>194</v>
      </c>
      <c r="AL35" s="450"/>
      <c r="AM35" s="450"/>
      <c r="AN35" s="450"/>
      <c r="AO35" s="450"/>
      <c r="AP35" s="450" t="s">
        <v>194</v>
      </c>
      <c r="AQ35" s="450"/>
      <c r="AR35" s="450"/>
      <c r="AS35" s="450"/>
      <c r="AT35" s="450"/>
      <c r="AU35" s="450" t="s">
        <v>194</v>
      </c>
      <c r="AV35" s="450"/>
      <c r="AW35" s="450"/>
      <c r="AX35" s="450"/>
      <c r="AY35" s="450"/>
      <c r="AZ35" s="597" t="s">
        <v>194</v>
      </c>
      <c r="BA35" s="597"/>
      <c r="BB35" s="597"/>
      <c r="BC35" s="597"/>
      <c r="BD35" s="597"/>
      <c r="BE35" s="565" t="s">
        <v>22</v>
      </c>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t="s">
        <v>235</v>
      </c>
      <c r="C36" s="420"/>
      <c r="D36" s="420"/>
      <c r="E36" s="420"/>
      <c r="F36" s="420"/>
      <c r="G36" s="420"/>
      <c r="H36" s="420"/>
      <c r="I36" s="420"/>
      <c r="J36" s="420"/>
      <c r="K36" s="420"/>
      <c r="L36" s="420"/>
      <c r="M36" s="420"/>
      <c r="N36" s="420"/>
      <c r="O36" s="420"/>
      <c r="P36" s="432"/>
      <c r="Q36" s="438" t="s">
        <v>194</v>
      </c>
      <c r="R36" s="450"/>
      <c r="S36" s="450"/>
      <c r="T36" s="450"/>
      <c r="U36" s="450"/>
      <c r="V36" s="450" t="s">
        <v>194</v>
      </c>
      <c r="W36" s="450"/>
      <c r="X36" s="450"/>
      <c r="Y36" s="450"/>
      <c r="Z36" s="450"/>
      <c r="AA36" s="450" t="s">
        <v>194</v>
      </c>
      <c r="AB36" s="450"/>
      <c r="AC36" s="450"/>
      <c r="AD36" s="450"/>
      <c r="AE36" s="461"/>
      <c r="AF36" s="507" t="s">
        <v>194</v>
      </c>
      <c r="AG36" s="456"/>
      <c r="AH36" s="456"/>
      <c r="AI36" s="456"/>
      <c r="AJ36" s="525"/>
      <c r="AK36" s="460" t="s">
        <v>194</v>
      </c>
      <c r="AL36" s="450"/>
      <c r="AM36" s="450"/>
      <c r="AN36" s="450"/>
      <c r="AO36" s="450"/>
      <c r="AP36" s="450" t="s">
        <v>194</v>
      </c>
      <c r="AQ36" s="450"/>
      <c r="AR36" s="450"/>
      <c r="AS36" s="450"/>
      <c r="AT36" s="450"/>
      <c r="AU36" s="450" t="s">
        <v>194</v>
      </c>
      <c r="AV36" s="450"/>
      <c r="AW36" s="450"/>
      <c r="AX36" s="450"/>
      <c r="AY36" s="450"/>
      <c r="AZ36" s="597" t="s">
        <v>194</v>
      </c>
      <c r="BA36" s="597"/>
      <c r="BB36" s="597"/>
      <c r="BC36" s="597"/>
      <c r="BD36" s="597"/>
      <c r="BE36" s="565" t="s">
        <v>22</v>
      </c>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475</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250</v>
      </c>
      <c r="B63" s="401" t="s">
        <v>383</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2276</v>
      </c>
      <c r="AG63" s="452"/>
      <c r="AH63" s="452"/>
      <c r="AI63" s="452"/>
      <c r="AJ63" s="526"/>
      <c r="AK63" s="534"/>
      <c r="AL63" s="455"/>
      <c r="AM63" s="455"/>
      <c r="AN63" s="455"/>
      <c r="AO63" s="455"/>
      <c r="AP63" s="452">
        <v>10617</v>
      </c>
      <c r="AQ63" s="452"/>
      <c r="AR63" s="452"/>
      <c r="AS63" s="452"/>
      <c r="AT63" s="452"/>
      <c r="AU63" s="452">
        <v>4819</v>
      </c>
      <c r="AV63" s="452"/>
      <c r="AW63" s="452"/>
      <c r="AX63" s="452"/>
      <c r="AY63" s="452"/>
      <c r="AZ63" s="599"/>
      <c r="BA63" s="599"/>
      <c r="BB63" s="599"/>
      <c r="BC63" s="599"/>
      <c r="BD63" s="599"/>
      <c r="BE63" s="567"/>
      <c r="BF63" s="567"/>
      <c r="BG63" s="567"/>
      <c r="BH63" s="567"/>
      <c r="BI63" s="590"/>
      <c r="BJ63" s="595" t="s">
        <v>194</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458</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421</v>
      </c>
      <c r="B66" s="397"/>
      <c r="C66" s="397"/>
      <c r="D66" s="397"/>
      <c r="E66" s="397"/>
      <c r="F66" s="397"/>
      <c r="G66" s="397"/>
      <c r="H66" s="397"/>
      <c r="I66" s="397"/>
      <c r="J66" s="397"/>
      <c r="K66" s="397"/>
      <c r="L66" s="397"/>
      <c r="M66" s="397"/>
      <c r="N66" s="397"/>
      <c r="O66" s="397"/>
      <c r="P66" s="429"/>
      <c r="Q66" s="435" t="s">
        <v>461</v>
      </c>
      <c r="R66" s="447"/>
      <c r="S66" s="447"/>
      <c r="T66" s="447"/>
      <c r="U66" s="458"/>
      <c r="V66" s="435" t="s">
        <v>462</v>
      </c>
      <c r="W66" s="447"/>
      <c r="X66" s="447"/>
      <c r="Y66" s="447"/>
      <c r="Z66" s="458"/>
      <c r="AA66" s="435" t="s">
        <v>463</v>
      </c>
      <c r="AB66" s="447"/>
      <c r="AC66" s="447"/>
      <c r="AD66" s="447"/>
      <c r="AE66" s="458"/>
      <c r="AF66" s="512" t="s">
        <v>247</v>
      </c>
      <c r="AG66" s="520"/>
      <c r="AH66" s="520"/>
      <c r="AI66" s="520"/>
      <c r="AJ66" s="530"/>
      <c r="AK66" s="435" t="s">
        <v>397</v>
      </c>
      <c r="AL66" s="397"/>
      <c r="AM66" s="397"/>
      <c r="AN66" s="397"/>
      <c r="AO66" s="429"/>
      <c r="AP66" s="435" t="s">
        <v>366</v>
      </c>
      <c r="AQ66" s="447"/>
      <c r="AR66" s="447"/>
      <c r="AS66" s="447"/>
      <c r="AT66" s="458"/>
      <c r="AU66" s="435" t="s">
        <v>476</v>
      </c>
      <c r="AV66" s="447"/>
      <c r="AW66" s="447"/>
      <c r="AX66" s="447"/>
      <c r="AY66" s="458"/>
      <c r="AZ66" s="435" t="s">
        <v>452</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260</v>
      </c>
      <c r="C68" s="419"/>
      <c r="D68" s="419"/>
      <c r="E68" s="419"/>
      <c r="F68" s="419"/>
      <c r="G68" s="419"/>
      <c r="H68" s="419"/>
      <c r="I68" s="419"/>
      <c r="J68" s="419"/>
      <c r="K68" s="419"/>
      <c r="L68" s="419"/>
      <c r="M68" s="419"/>
      <c r="N68" s="419"/>
      <c r="O68" s="419"/>
      <c r="P68" s="431"/>
      <c r="Q68" s="437">
        <v>57</v>
      </c>
      <c r="R68" s="449"/>
      <c r="S68" s="449"/>
      <c r="T68" s="449"/>
      <c r="U68" s="449"/>
      <c r="V68" s="449">
        <v>56</v>
      </c>
      <c r="W68" s="449"/>
      <c r="X68" s="449"/>
      <c r="Y68" s="449"/>
      <c r="Z68" s="449"/>
      <c r="AA68" s="449">
        <v>1</v>
      </c>
      <c r="AB68" s="449"/>
      <c r="AC68" s="449"/>
      <c r="AD68" s="449"/>
      <c r="AE68" s="449"/>
      <c r="AF68" s="449">
        <v>1</v>
      </c>
      <c r="AG68" s="449"/>
      <c r="AH68" s="449"/>
      <c r="AI68" s="449"/>
      <c r="AJ68" s="449"/>
      <c r="AK68" s="449" t="s">
        <v>194</v>
      </c>
      <c r="AL68" s="449"/>
      <c r="AM68" s="449"/>
      <c r="AN68" s="449"/>
      <c r="AO68" s="449"/>
      <c r="AP68" s="449">
        <v>53</v>
      </c>
      <c r="AQ68" s="449"/>
      <c r="AR68" s="449"/>
      <c r="AS68" s="449"/>
      <c r="AT68" s="449"/>
      <c r="AU68" s="449">
        <v>42</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256</v>
      </c>
      <c r="C69" s="420"/>
      <c r="D69" s="420"/>
      <c r="E69" s="420"/>
      <c r="F69" s="420"/>
      <c r="G69" s="420"/>
      <c r="H69" s="420"/>
      <c r="I69" s="420"/>
      <c r="J69" s="420"/>
      <c r="K69" s="420"/>
      <c r="L69" s="420"/>
      <c r="M69" s="420"/>
      <c r="N69" s="420"/>
      <c r="O69" s="420"/>
      <c r="P69" s="432"/>
      <c r="Q69" s="438">
        <v>5169</v>
      </c>
      <c r="R69" s="450"/>
      <c r="S69" s="450"/>
      <c r="T69" s="450"/>
      <c r="U69" s="450"/>
      <c r="V69" s="450">
        <v>5123</v>
      </c>
      <c r="W69" s="450"/>
      <c r="X69" s="450"/>
      <c r="Y69" s="450"/>
      <c r="Z69" s="450"/>
      <c r="AA69" s="450">
        <v>46</v>
      </c>
      <c r="AB69" s="450"/>
      <c r="AC69" s="450"/>
      <c r="AD69" s="450"/>
      <c r="AE69" s="450"/>
      <c r="AF69" s="450">
        <v>46</v>
      </c>
      <c r="AG69" s="450"/>
      <c r="AH69" s="450"/>
      <c r="AI69" s="450"/>
      <c r="AJ69" s="450"/>
      <c r="AK69" s="450" t="s">
        <v>194</v>
      </c>
      <c r="AL69" s="450"/>
      <c r="AM69" s="450"/>
      <c r="AN69" s="450"/>
      <c r="AO69" s="450"/>
      <c r="AP69" s="450">
        <v>27</v>
      </c>
      <c r="AQ69" s="450"/>
      <c r="AR69" s="450"/>
      <c r="AS69" s="450"/>
      <c r="AT69" s="450"/>
      <c r="AU69" s="450">
        <v>10</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545</v>
      </c>
      <c r="C70" s="420"/>
      <c r="D70" s="420"/>
      <c r="E70" s="420"/>
      <c r="F70" s="420"/>
      <c r="G70" s="420"/>
      <c r="H70" s="420"/>
      <c r="I70" s="420"/>
      <c r="J70" s="420"/>
      <c r="K70" s="420"/>
      <c r="L70" s="420"/>
      <c r="M70" s="420"/>
      <c r="N70" s="420"/>
      <c r="O70" s="420"/>
      <c r="P70" s="432"/>
      <c r="Q70" s="438">
        <v>503</v>
      </c>
      <c r="R70" s="450"/>
      <c r="S70" s="450"/>
      <c r="T70" s="450"/>
      <c r="U70" s="450"/>
      <c r="V70" s="450">
        <v>473</v>
      </c>
      <c r="W70" s="450"/>
      <c r="X70" s="450"/>
      <c r="Y70" s="450"/>
      <c r="Z70" s="450"/>
      <c r="AA70" s="450">
        <v>30</v>
      </c>
      <c r="AB70" s="450"/>
      <c r="AC70" s="450"/>
      <c r="AD70" s="450"/>
      <c r="AE70" s="450"/>
      <c r="AF70" s="450">
        <v>30</v>
      </c>
      <c r="AG70" s="450"/>
      <c r="AH70" s="450"/>
      <c r="AI70" s="450"/>
      <c r="AJ70" s="450"/>
      <c r="AK70" s="450" t="s">
        <v>194</v>
      </c>
      <c r="AL70" s="450"/>
      <c r="AM70" s="450"/>
      <c r="AN70" s="450"/>
      <c r="AO70" s="450"/>
      <c r="AP70" s="450" t="s">
        <v>194</v>
      </c>
      <c r="AQ70" s="450"/>
      <c r="AR70" s="450"/>
      <c r="AS70" s="450"/>
      <c r="AT70" s="450"/>
      <c r="AU70" s="450" t="s">
        <v>194</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546</v>
      </c>
      <c r="C71" s="420"/>
      <c r="D71" s="420"/>
      <c r="E71" s="420"/>
      <c r="F71" s="420"/>
      <c r="G71" s="420"/>
      <c r="H71" s="420"/>
      <c r="I71" s="420"/>
      <c r="J71" s="420"/>
      <c r="K71" s="420"/>
      <c r="L71" s="420"/>
      <c r="M71" s="420"/>
      <c r="N71" s="420"/>
      <c r="O71" s="420"/>
      <c r="P71" s="432"/>
      <c r="Q71" s="438">
        <v>1820</v>
      </c>
      <c r="R71" s="450"/>
      <c r="S71" s="450"/>
      <c r="T71" s="450"/>
      <c r="U71" s="450"/>
      <c r="V71" s="450">
        <v>1812</v>
      </c>
      <c r="W71" s="450"/>
      <c r="X71" s="450"/>
      <c r="Y71" s="450"/>
      <c r="Z71" s="450"/>
      <c r="AA71" s="450">
        <v>9</v>
      </c>
      <c r="AB71" s="450"/>
      <c r="AC71" s="450"/>
      <c r="AD71" s="450"/>
      <c r="AE71" s="450"/>
      <c r="AF71" s="450">
        <v>9</v>
      </c>
      <c r="AG71" s="450"/>
      <c r="AH71" s="450"/>
      <c r="AI71" s="450"/>
      <c r="AJ71" s="450"/>
      <c r="AK71" s="450" t="s">
        <v>194</v>
      </c>
      <c r="AL71" s="450"/>
      <c r="AM71" s="450"/>
      <c r="AN71" s="450"/>
      <c r="AO71" s="450"/>
      <c r="AP71" s="450">
        <v>615</v>
      </c>
      <c r="AQ71" s="450"/>
      <c r="AR71" s="450"/>
      <c r="AS71" s="450"/>
      <c r="AT71" s="450"/>
      <c r="AU71" s="450">
        <v>317</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326</v>
      </c>
      <c r="C72" s="420"/>
      <c r="D72" s="420"/>
      <c r="E72" s="420"/>
      <c r="F72" s="420"/>
      <c r="G72" s="420"/>
      <c r="H72" s="420"/>
      <c r="I72" s="420"/>
      <c r="J72" s="420"/>
      <c r="K72" s="420"/>
      <c r="L72" s="420"/>
      <c r="M72" s="420"/>
      <c r="N72" s="420"/>
      <c r="O72" s="420"/>
      <c r="P72" s="432"/>
      <c r="Q72" s="438">
        <v>6442</v>
      </c>
      <c r="R72" s="450"/>
      <c r="S72" s="450"/>
      <c r="T72" s="450"/>
      <c r="U72" s="450"/>
      <c r="V72" s="450">
        <v>6301</v>
      </c>
      <c r="W72" s="450"/>
      <c r="X72" s="450"/>
      <c r="Y72" s="450"/>
      <c r="Z72" s="450"/>
      <c r="AA72" s="450">
        <v>141</v>
      </c>
      <c r="AB72" s="450"/>
      <c r="AC72" s="450"/>
      <c r="AD72" s="450"/>
      <c r="AE72" s="450"/>
      <c r="AF72" s="450">
        <v>141</v>
      </c>
      <c r="AG72" s="450"/>
      <c r="AH72" s="450"/>
      <c r="AI72" s="450"/>
      <c r="AJ72" s="450"/>
      <c r="AK72" s="450">
        <v>20</v>
      </c>
      <c r="AL72" s="450"/>
      <c r="AM72" s="450"/>
      <c r="AN72" s="450"/>
      <c r="AO72" s="450"/>
      <c r="AP72" s="450" t="s">
        <v>194</v>
      </c>
      <c r="AQ72" s="450"/>
      <c r="AR72" s="450"/>
      <c r="AS72" s="450"/>
      <c r="AT72" s="450"/>
      <c r="AU72" s="450" t="s">
        <v>194</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547</v>
      </c>
      <c r="C73" s="420"/>
      <c r="D73" s="420"/>
      <c r="E73" s="420"/>
      <c r="F73" s="420"/>
      <c r="G73" s="420"/>
      <c r="H73" s="420"/>
      <c r="I73" s="420"/>
      <c r="J73" s="420"/>
      <c r="K73" s="420"/>
      <c r="L73" s="420"/>
      <c r="M73" s="420"/>
      <c r="N73" s="420"/>
      <c r="O73" s="420"/>
      <c r="P73" s="432"/>
      <c r="Q73" s="438">
        <v>739</v>
      </c>
      <c r="R73" s="450"/>
      <c r="S73" s="450"/>
      <c r="T73" s="450"/>
      <c r="U73" s="450"/>
      <c r="V73" s="450">
        <v>371</v>
      </c>
      <c r="W73" s="450"/>
      <c r="X73" s="450"/>
      <c r="Y73" s="450"/>
      <c r="Z73" s="450"/>
      <c r="AA73" s="450">
        <v>368</v>
      </c>
      <c r="AB73" s="450"/>
      <c r="AC73" s="450"/>
      <c r="AD73" s="450"/>
      <c r="AE73" s="450"/>
      <c r="AF73" s="450">
        <v>368</v>
      </c>
      <c r="AG73" s="450"/>
      <c r="AH73" s="450"/>
      <c r="AI73" s="450"/>
      <c r="AJ73" s="450"/>
      <c r="AK73" s="450" t="s">
        <v>194</v>
      </c>
      <c r="AL73" s="450"/>
      <c r="AM73" s="450"/>
      <c r="AN73" s="450"/>
      <c r="AO73" s="450"/>
      <c r="AP73" s="450" t="s">
        <v>194</v>
      </c>
      <c r="AQ73" s="450"/>
      <c r="AR73" s="450"/>
      <c r="AS73" s="450"/>
      <c r="AT73" s="450"/>
      <c r="AU73" s="450" t="s">
        <v>194</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548</v>
      </c>
      <c r="C74" s="420"/>
      <c r="D74" s="420"/>
      <c r="E74" s="420"/>
      <c r="F74" s="420"/>
      <c r="G74" s="420"/>
      <c r="H74" s="420"/>
      <c r="I74" s="420"/>
      <c r="J74" s="420"/>
      <c r="K74" s="420"/>
      <c r="L74" s="420"/>
      <c r="M74" s="420"/>
      <c r="N74" s="420"/>
      <c r="O74" s="420"/>
      <c r="P74" s="432"/>
      <c r="Q74" s="438">
        <v>257</v>
      </c>
      <c r="R74" s="450"/>
      <c r="S74" s="450"/>
      <c r="T74" s="450"/>
      <c r="U74" s="450"/>
      <c r="V74" s="450">
        <v>221</v>
      </c>
      <c r="W74" s="450"/>
      <c r="X74" s="450"/>
      <c r="Y74" s="450"/>
      <c r="Z74" s="450"/>
      <c r="AA74" s="450">
        <v>36</v>
      </c>
      <c r="AB74" s="450"/>
      <c r="AC74" s="450"/>
      <c r="AD74" s="450"/>
      <c r="AE74" s="450"/>
      <c r="AF74" s="450">
        <v>36</v>
      </c>
      <c r="AG74" s="450"/>
      <c r="AH74" s="450"/>
      <c r="AI74" s="450"/>
      <c r="AJ74" s="450"/>
      <c r="AK74" s="450">
        <v>255</v>
      </c>
      <c r="AL74" s="450"/>
      <c r="AM74" s="450"/>
      <c r="AN74" s="450"/>
      <c r="AO74" s="450"/>
      <c r="AP74" s="450" t="s">
        <v>194</v>
      </c>
      <c r="AQ74" s="450"/>
      <c r="AR74" s="450"/>
      <c r="AS74" s="450"/>
      <c r="AT74" s="450"/>
      <c r="AU74" s="450" t="s">
        <v>194</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99</v>
      </c>
      <c r="C75" s="420"/>
      <c r="D75" s="420"/>
      <c r="E75" s="420"/>
      <c r="F75" s="420"/>
      <c r="G75" s="420"/>
      <c r="H75" s="420"/>
      <c r="I75" s="420"/>
      <c r="J75" s="420"/>
      <c r="K75" s="420"/>
      <c r="L75" s="420"/>
      <c r="M75" s="420"/>
      <c r="N75" s="420"/>
      <c r="O75" s="420"/>
      <c r="P75" s="432"/>
      <c r="Q75" s="444">
        <v>101</v>
      </c>
      <c r="R75" s="456"/>
      <c r="S75" s="456"/>
      <c r="T75" s="456"/>
      <c r="U75" s="460"/>
      <c r="V75" s="461">
        <v>91</v>
      </c>
      <c r="W75" s="456"/>
      <c r="X75" s="456"/>
      <c r="Y75" s="456"/>
      <c r="Z75" s="460"/>
      <c r="AA75" s="461">
        <v>11</v>
      </c>
      <c r="AB75" s="456"/>
      <c r="AC75" s="456"/>
      <c r="AD75" s="456"/>
      <c r="AE75" s="460"/>
      <c r="AF75" s="461">
        <v>11</v>
      </c>
      <c r="AG75" s="456"/>
      <c r="AH75" s="456"/>
      <c r="AI75" s="456"/>
      <c r="AJ75" s="460"/>
      <c r="AK75" s="461">
        <v>28</v>
      </c>
      <c r="AL75" s="456"/>
      <c r="AM75" s="456"/>
      <c r="AN75" s="456"/>
      <c r="AO75" s="460"/>
      <c r="AP75" s="461" t="s">
        <v>194</v>
      </c>
      <c r="AQ75" s="456"/>
      <c r="AR75" s="456"/>
      <c r="AS75" s="456"/>
      <c r="AT75" s="460"/>
      <c r="AU75" s="461" t="s">
        <v>194</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549</v>
      </c>
      <c r="C76" s="420"/>
      <c r="D76" s="420"/>
      <c r="E76" s="420"/>
      <c r="F76" s="420"/>
      <c r="G76" s="420"/>
      <c r="H76" s="420"/>
      <c r="I76" s="420"/>
      <c r="J76" s="420"/>
      <c r="K76" s="420"/>
      <c r="L76" s="420"/>
      <c r="M76" s="420"/>
      <c r="N76" s="420"/>
      <c r="O76" s="420"/>
      <c r="P76" s="432"/>
      <c r="Q76" s="444">
        <v>1199</v>
      </c>
      <c r="R76" s="456"/>
      <c r="S76" s="456"/>
      <c r="T76" s="456"/>
      <c r="U76" s="460"/>
      <c r="V76" s="461">
        <v>1199</v>
      </c>
      <c r="W76" s="456"/>
      <c r="X76" s="456"/>
      <c r="Y76" s="456"/>
      <c r="Z76" s="460"/>
      <c r="AA76" s="461" t="s">
        <v>194</v>
      </c>
      <c r="AB76" s="456"/>
      <c r="AC76" s="456"/>
      <c r="AD76" s="456"/>
      <c r="AE76" s="460"/>
      <c r="AF76" s="461" t="s">
        <v>194</v>
      </c>
      <c r="AG76" s="456"/>
      <c r="AH76" s="456"/>
      <c r="AI76" s="456"/>
      <c r="AJ76" s="460"/>
      <c r="AK76" s="461" t="s">
        <v>194</v>
      </c>
      <c r="AL76" s="456"/>
      <c r="AM76" s="456"/>
      <c r="AN76" s="456"/>
      <c r="AO76" s="460"/>
      <c r="AP76" s="461" t="s">
        <v>194</v>
      </c>
      <c r="AQ76" s="456"/>
      <c r="AR76" s="456"/>
      <c r="AS76" s="456"/>
      <c r="AT76" s="460"/>
      <c r="AU76" s="461" t="s">
        <v>194</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240</v>
      </c>
      <c r="C77" s="420"/>
      <c r="D77" s="420"/>
      <c r="E77" s="420"/>
      <c r="F77" s="420"/>
      <c r="G77" s="420"/>
      <c r="H77" s="420"/>
      <c r="I77" s="420"/>
      <c r="J77" s="420"/>
      <c r="K77" s="420"/>
      <c r="L77" s="420"/>
      <c r="M77" s="420"/>
      <c r="N77" s="420"/>
      <c r="O77" s="420"/>
      <c r="P77" s="432"/>
      <c r="Q77" s="444">
        <v>313311</v>
      </c>
      <c r="R77" s="456"/>
      <c r="S77" s="456"/>
      <c r="T77" s="456"/>
      <c r="U77" s="460"/>
      <c r="V77" s="461">
        <v>310666</v>
      </c>
      <c r="W77" s="456"/>
      <c r="X77" s="456"/>
      <c r="Y77" s="456"/>
      <c r="Z77" s="460"/>
      <c r="AA77" s="461">
        <v>2644</v>
      </c>
      <c r="AB77" s="456"/>
      <c r="AC77" s="456"/>
      <c r="AD77" s="456"/>
      <c r="AE77" s="460"/>
      <c r="AF77" s="461">
        <v>2644</v>
      </c>
      <c r="AG77" s="456"/>
      <c r="AH77" s="456"/>
      <c r="AI77" s="456"/>
      <c r="AJ77" s="460"/>
      <c r="AK77" s="461">
        <v>2298</v>
      </c>
      <c r="AL77" s="456"/>
      <c r="AM77" s="456"/>
      <c r="AN77" s="456"/>
      <c r="AO77" s="460"/>
      <c r="AP77" s="461" t="s">
        <v>194</v>
      </c>
      <c r="AQ77" s="456"/>
      <c r="AR77" s="456"/>
      <c r="AS77" s="456"/>
      <c r="AT77" s="460"/>
      <c r="AU77" s="461" t="s">
        <v>194</v>
      </c>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t="s">
        <v>550</v>
      </c>
      <c r="C78" s="420"/>
      <c r="D78" s="420"/>
      <c r="E78" s="420"/>
      <c r="F78" s="420"/>
      <c r="G78" s="420"/>
      <c r="H78" s="420"/>
      <c r="I78" s="420"/>
      <c r="J78" s="420"/>
      <c r="K78" s="420"/>
      <c r="L78" s="420"/>
      <c r="M78" s="420"/>
      <c r="N78" s="420"/>
      <c r="O78" s="420"/>
      <c r="P78" s="432"/>
      <c r="Q78" s="438">
        <v>849</v>
      </c>
      <c r="R78" s="450"/>
      <c r="S78" s="450"/>
      <c r="T78" s="450"/>
      <c r="U78" s="450"/>
      <c r="V78" s="450">
        <v>545</v>
      </c>
      <c r="W78" s="450"/>
      <c r="X78" s="450"/>
      <c r="Y78" s="450"/>
      <c r="Z78" s="450"/>
      <c r="AA78" s="450">
        <v>304</v>
      </c>
      <c r="AB78" s="450"/>
      <c r="AC78" s="450"/>
      <c r="AD78" s="450"/>
      <c r="AE78" s="450"/>
      <c r="AF78" s="450">
        <v>1767</v>
      </c>
      <c r="AG78" s="450"/>
      <c r="AH78" s="450"/>
      <c r="AI78" s="450"/>
      <c r="AJ78" s="450"/>
      <c r="AK78" s="450" t="s">
        <v>194</v>
      </c>
      <c r="AL78" s="450"/>
      <c r="AM78" s="450"/>
      <c r="AN78" s="450"/>
      <c r="AO78" s="450"/>
      <c r="AP78" s="450">
        <v>355</v>
      </c>
      <c r="AQ78" s="450"/>
      <c r="AR78" s="450"/>
      <c r="AS78" s="450"/>
      <c r="AT78" s="450"/>
      <c r="AU78" s="450" t="s">
        <v>194</v>
      </c>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250</v>
      </c>
      <c r="B88" s="401" t="s">
        <v>179</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5053</v>
      </c>
      <c r="AG88" s="452"/>
      <c r="AH88" s="452"/>
      <c r="AI88" s="452"/>
      <c r="AJ88" s="452"/>
      <c r="AK88" s="455"/>
      <c r="AL88" s="455"/>
      <c r="AM88" s="455"/>
      <c r="AN88" s="455"/>
      <c r="AO88" s="455"/>
      <c r="AP88" s="452">
        <v>1050</v>
      </c>
      <c r="AQ88" s="452"/>
      <c r="AR88" s="452"/>
      <c r="AS88" s="452"/>
      <c r="AT88" s="452"/>
      <c r="AU88" s="452">
        <v>369</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250</v>
      </c>
      <c r="BR102" s="401" t="s">
        <v>456</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348</v>
      </c>
      <c r="CS102" s="604"/>
      <c r="CT102" s="604"/>
      <c r="CU102" s="604"/>
      <c r="CV102" s="697"/>
      <c r="CW102" s="696" t="s">
        <v>194</v>
      </c>
      <c r="CX102" s="604"/>
      <c r="CY102" s="604"/>
      <c r="CZ102" s="604"/>
      <c r="DA102" s="697"/>
      <c r="DB102" s="696" t="s">
        <v>194</v>
      </c>
      <c r="DC102" s="604"/>
      <c r="DD102" s="604"/>
      <c r="DE102" s="604"/>
      <c r="DF102" s="697"/>
      <c r="DG102" s="696" t="s">
        <v>194</v>
      </c>
      <c r="DH102" s="604"/>
      <c r="DI102" s="604"/>
      <c r="DJ102" s="604"/>
      <c r="DK102" s="697"/>
      <c r="DL102" s="696" t="s">
        <v>194</v>
      </c>
      <c r="DM102" s="604"/>
      <c r="DN102" s="604"/>
      <c r="DO102" s="604"/>
      <c r="DP102" s="697"/>
      <c r="DQ102" s="696" t="s">
        <v>194</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478</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479</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480</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285</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481</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196</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482</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483</v>
      </c>
      <c r="AB109" s="406"/>
      <c r="AC109" s="406"/>
      <c r="AD109" s="406"/>
      <c r="AE109" s="469"/>
      <c r="AF109" s="480" t="s">
        <v>484</v>
      </c>
      <c r="AG109" s="406"/>
      <c r="AH109" s="406"/>
      <c r="AI109" s="406"/>
      <c r="AJ109" s="469"/>
      <c r="AK109" s="480" t="s">
        <v>183</v>
      </c>
      <c r="AL109" s="406"/>
      <c r="AM109" s="406"/>
      <c r="AN109" s="406"/>
      <c r="AO109" s="469"/>
      <c r="AP109" s="480" t="s">
        <v>486</v>
      </c>
      <c r="AQ109" s="406"/>
      <c r="AR109" s="406"/>
      <c r="AS109" s="406"/>
      <c r="AT109" s="555"/>
      <c r="AU109" s="383" t="s">
        <v>482</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483</v>
      </c>
      <c r="BR109" s="406"/>
      <c r="BS109" s="406"/>
      <c r="BT109" s="406"/>
      <c r="BU109" s="469"/>
      <c r="BV109" s="480" t="s">
        <v>484</v>
      </c>
      <c r="BW109" s="406"/>
      <c r="BX109" s="406"/>
      <c r="BY109" s="406"/>
      <c r="BZ109" s="469"/>
      <c r="CA109" s="480" t="s">
        <v>183</v>
      </c>
      <c r="CB109" s="406"/>
      <c r="CC109" s="406"/>
      <c r="CD109" s="406"/>
      <c r="CE109" s="469"/>
      <c r="CF109" s="655" t="s">
        <v>486</v>
      </c>
      <c r="CG109" s="655"/>
      <c r="CH109" s="655"/>
      <c r="CI109" s="655"/>
      <c r="CJ109" s="655"/>
      <c r="CK109" s="480" t="s">
        <v>95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483</v>
      </c>
      <c r="DH109" s="406"/>
      <c r="DI109" s="406"/>
      <c r="DJ109" s="406"/>
      <c r="DK109" s="469"/>
      <c r="DL109" s="480" t="s">
        <v>484</v>
      </c>
      <c r="DM109" s="406"/>
      <c r="DN109" s="406"/>
      <c r="DO109" s="406"/>
      <c r="DP109" s="469"/>
      <c r="DQ109" s="480" t="s">
        <v>183</v>
      </c>
      <c r="DR109" s="406"/>
      <c r="DS109" s="406"/>
      <c r="DT109" s="406"/>
      <c r="DU109" s="469"/>
      <c r="DV109" s="480" t="s">
        <v>486</v>
      </c>
      <c r="DW109" s="406"/>
      <c r="DX109" s="406"/>
      <c r="DY109" s="406"/>
      <c r="DZ109" s="555"/>
    </row>
    <row r="110" spans="1:131" s="365" customFormat="1" ht="26.25" customHeight="1">
      <c r="A110" s="384" t="s">
        <v>335</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2303269</v>
      </c>
      <c r="AB110" s="487"/>
      <c r="AC110" s="487"/>
      <c r="AD110" s="487"/>
      <c r="AE110" s="498"/>
      <c r="AF110" s="514">
        <v>2304896</v>
      </c>
      <c r="AG110" s="487"/>
      <c r="AH110" s="487"/>
      <c r="AI110" s="487"/>
      <c r="AJ110" s="498"/>
      <c r="AK110" s="514">
        <v>2244696</v>
      </c>
      <c r="AL110" s="487"/>
      <c r="AM110" s="487"/>
      <c r="AN110" s="487"/>
      <c r="AO110" s="498"/>
      <c r="AP110" s="538">
        <v>18.7</v>
      </c>
      <c r="AQ110" s="546"/>
      <c r="AR110" s="546"/>
      <c r="AS110" s="546"/>
      <c r="AT110" s="556"/>
      <c r="AU110" s="568" t="s">
        <v>121</v>
      </c>
      <c r="AV110" s="577"/>
      <c r="AW110" s="577"/>
      <c r="AX110" s="577"/>
      <c r="AY110" s="577"/>
      <c r="AZ110" s="424" t="s">
        <v>487</v>
      </c>
      <c r="BA110" s="407"/>
      <c r="BB110" s="407"/>
      <c r="BC110" s="407"/>
      <c r="BD110" s="407"/>
      <c r="BE110" s="407"/>
      <c r="BF110" s="407"/>
      <c r="BG110" s="407"/>
      <c r="BH110" s="407"/>
      <c r="BI110" s="407"/>
      <c r="BJ110" s="407"/>
      <c r="BK110" s="407"/>
      <c r="BL110" s="407"/>
      <c r="BM110" s="407"/>
      <c r="BN110" s="407"/>
      <c r="BO110" s="407"/>
      <c r="BP110" s="470"/>
      <c r="BQ110" s="632">
        <v>27442216</v>
      </c>
      <c r="BR110" s="640"/>
      <c r="BS110" s="640"/>
      <c r="BT110" s="640"/>
      <c r="BU110" s="640"/>
      <c r="BV110" s="640">
        <v>28106413</v>
      </c>
      <c r="BW110" s="640"/>
      <c r="BX110" s="640"/>
      <c r="BY110" s="640"/>
      <c r="BZ110" s="640"/>
      <c r="CA110" s="640">
        <v>28776540</v>
      </c>
      <c r="CB110" s="640"/>
      <c r="CC110" s="640"/>
      <c r="CD110" s="640"/>
      <c r="CE110" s="640"/>
      <c r="CF110" s="656">
        <v>239.4</v>
      </c>
      <c r="CG110" s="660"/>
      <c r="CH110" s="660"/>
      <c r="CI110" s="660"/>
      <c r="CJ110" s="660"/>
      <c r="CK110" s="672" t="s">
        <v>395</v>
      </c>
      <c r="CL110" s="412"/>
      <c r="CM110" s="424" t="s">
        <v>60</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v>333884</v>
      </c>
      <c r="DH110" s="640"/>
      <c r="DI110" s="640"/>
      <c r="DJ110" s="640"/>
      <c r="DK110" s="640"/>
      <c r="DL110" s="640">
        <v>295531</v>
      </c>
      <c r="DM110" s="640"/>
      <c r="DN110" s="640"/>
      <c r="DO110" s="640"/>
      <c r="DP110" s="640"/>
      <c r="DQ110" s="640">
        <v>257014</v>
      </c>
      <c r="DR110" s="640"/>
      <c r="DS110" s="640"/>
      <c r="DT110" s="640"/>
      <c r="DU110" s="640"/>
      <c r="DV110" s="712">
        <v>2.1</v>
      </c>
      <c r="DW110" s="712"/>
      <c r="DX110" s="712"/>
      <c r="DY110" s="712"/>
      <c r="DZ110" s="721"/>
    </row>
    <row r="111" spans="1:131" s="365" customFormat="1" ht="26.25" customHeight="1">
      <c r="A111" s="385" t="s">
        <v>460</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194</v>
      </c>
      <c r="AB111" s="446"/>
      <c r="AC111" s="446"/>
      <c r="AD111" s="446"/>
      <c r="AE111" s="499"/>
      <c r="AF111" s="515" t="s">
        <v>194</v>
      </c>
      <c r="AG111" s="446"/>
      <c r="AH111" s="446"/>
      <c r="AI111" s="446"/>
      <c r="AJ111" s="499"/>
      <c r="AK111" s="515" t="s">
        <v>194</v>
      </c>
      <c r="AL111" s="446"/>
      <c r="AM111" s="446"/>
      <c r="AN111" s="446"/>
      <c r="AO111" s="499"/>
      <c r="AP111" s="539" t="s">
        <v>194</v>
      </c>
      <c r="AQ111" s="547"/>
      <c r="AR111" s="547"/>
      <c r="AS111" s="547"/>
      <c r="AT111" s="557"/>
      <c r="AU111" s="569"/>
      <c r="AV111" s="578"/>
      <c r="AW111" s="578"/>
      <c r="AX111" s="578"/>
      <c r="AY111" s="578"/>
      <c r="AZ111" s="425" t="s">
        <v>488</v>
      </c>
      <c r="BA111" s="378"/>
      <c r="BB111" s="378"/>
      <c r="BC111" s="378"/>
      <c r="BD111" s="378"/>
      <c r="BE111" s="378"/>
      <c r="BF111" s="378"/>
      <c r="BG111" s="378"/>
      <c r="BH111" s="378"/>
      <c r="BI111" s="378"/>
      <c r="BJ111" s="378"/>
      <c r="BK111" s="378"/>
      <c r="BL111" s="378"/>
      <c r="BM111" s="378"/>
      <c r="BN111" s="378"/>
      <c r="BO111" s="378"/>
      <c r="BP111" s="472"/>
      <c r="BQ111" s="633">
        <v>517121</v>
      </c>
      <c r="BR111" s="641"/>
      <c r="BS111" s="641"/>
      <c r="BT111" s="641"/>
      <c r="BU111" s="641"/>
      <c r="BV111" s="641">
        <v>542384</v>
      </c>
      <c r="BW111" s="641"/>
      <c r="BX111" s="641"/>
      <c r="BY111" s="641"/>
      <c r="BZ111" s="641"/>
      <c r="CA111" s="641">
        <v>404183</v>
      </c>
      <c r="CB111" s="641"/>
      <c r="CC111" s="641"/>
      <c r="CD111" s="641"/>
      <c r="CE111" s="641"/>
      <c r="CF111" s="657">
        <v>3.4</v>
      </c>
      <c r="CG111" s="661"/>
      <c r="CH111" s="661"/>
      <c r="CI111" s="661"/>
      <c r="CJ111" s="661"/>
      <c r="CK111" s="673"/>
      <c r="CL111" s="413"/>
      <c r="CM111" s="425" t="s">
        <v>133</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194</v>
      </c>
      <c r="DH111" s="641"/>
      <c r="DI111" s="641"/>
      <c r="DJ111" s="641"/>
      <c r="DK111" s="641"/>
      <c r="DL111" s="641" t="s">
        <v>194</v>
      </c>
      <c r="DM111" s="641"/>
      <c r="DN111" s="641"/>
      <c r="DO111" s="641"/>
      <c r="DP111" s="641"/>
      <c r="DQ111" s="641" t="s">
        <v>194</v>
      </c>
      <c r="DR111" s="641"/>
      <c r="DS111" s="641"/>
      <c r="DT111" s="641"/>
      <c r="DU111" s="641"/>
      <c r="DV111" s="713" t="s">
        <v>194</v>
      </c>
      <c r="DW111" s="713"/>
      <c r="DX111" s="713"/>
      <c r="DY111" s="713"/>
      <c r="DZ111" s="722"/>
    </row>
    <row r="112" spans="1:131" s="365" customFormat="1" ht="26.25" customHeight="1">
      <c r="A112" s="386" t="s">
        <v>151</v>
      </c>
      <c r="B112" s="409"/>
      <c r="C112" s="378" t="s">
        <v>489</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194</v>
      </c>
      <c r="AB112" s="446"/>
      <c r="AC112" s="446"/>
      <c r="AD112" s="446"/>
      <c r="AE112" s="499"/>
      <c r="AF112" s="515" t="s">
        <v>194</v>
      </c>
      <c r="AG112" s="446"/>
      <c r="AH112" s="446"/>
      <c r="AI112" s="446"/>
      <c r="AJ112" s="499"/>
      <c r="AK112" s="515" t="s">
        <v>194</v>
      </c>
      <c r="AL112" s="446"/>
      <c r="AM112" s="446"/>
      <c r="AN112" s="446"/>
      <c r="AO112" s="499"/>
      <c r="AP112" s="539" t="s">
        <v>194</v>
      </c>
      <c r="AQ112" s="547"/>
      <c r="AR112" s="547"/>
      <c r="AS112" s="547"/>
      <c r="AT112" s="557"/>
      <c r="AU112" s="569"/>
      <c r="AV112" s="578"/>
      <c r="AW112" s="578"/>
      <c r="AX112" s="578"/>
      <c r="AY112" s="578"/>
      <c r="AZ112" s="425" t="s">
        <v>272</v>
      </c>
      <c r="BA112" s="378"/>
      <c r="BB112" s="378"/>
      <c r="BC112" s="378"/>
      <c r="BD112" s="378"/>
      <c r="BE112" s="378"/>
      <c r="BF112" s="378"/>
      <c r="BG112" s="378"/>
      <c r="BH112" s="378"/>
      <c r="BI112" s="378"/>
      <c r="BJ112" s="378"/>
      <c r="BK112" s="378"/>
      <c r="BL112" s="378"/>
      <c r="BM112" s="378"/>
      <c r="BN112" s="378"/>
      <c r="BO112" s="378"/>
      <c r="BP112" s="472"/>
      <c r="BQ112" s="633">
        <v>5718287</v>
      </c>
      <c r="BR112" s="641"/>
      <c r="BS112" s="641"/>
      <c r="BT112" s="641"/>
      <c r="BU112" s="641"/>
      <c r="BV112" s="641">
        <v>5103055</v>
      </c>
      <c r="BW112" s="641"/>
      <c r="BX112" s="641"/>
      <c r="BY112" s="641"/>
      <c r="BZ112" s="641"/>
      <c r="CA112" s="641">
        <v>4819776</v>
      </c>
      <c r="CB112" s="641"/>
      <c r="CC112" s="641"/>
      <c r="CD112" s="641"/>
      <c r="CE112" s="641"/>
      <c r="CF112" s="657">
        <v>40.1</v>
      </c>
      <c r="CG112" s="661"/>
      <c r="CH112" s="661"/>
      <c r="CI112" s="661"/>
      <c r="CJ112" s="661"/>
      <c r="CK112" s="673"/>
      <c r="CL112" s="413"/>
      <c r="CM112" s="425" t="s">
        <v>403</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194</v>
      </c>
      <c r="DH112" s="641"/>
      <c r="DI112" s="641"/>
      <c r="DJ112" s="641"/>
      <c r="DK112" s="641"/>
      <c r="DL112" s="641" t="s">
        <v>194</v>
      </c>
      <c r="DM112" s="641"/>
      <c r="DN112" s="641"/>
      <c r="DO112" s="641"/>
      <c r="DP112" s="641"/>
      <c r="DQ112" s="641" t="s">
        <v>194</v>
      </c>
      <c r="DR112" s="641"/>
      <c r="DS112" s="641"/>
      <c r="DT112" s="641"/>
      <c r="DU112" s="641"/>
      <c r="DV112" s="713" t="s">
        <v>194</v>
      </c>
      <c r="DW112" s="713"/>
      <c r="DX112" s="713"/>
      <c r="DY112" s="713"/>
      <c r="DZ112" s="722"/>
    </row>
    <row r="113" spans="1:130" s="365" customFormat="1" ht="26.25" customHeight="1">
      <c r="A113" s="387"/>
      <c r="B113" s="410"/>
      <c r="C113" s="378" t="s">
        <v>491</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523377</v>
      </c>
      <c r="AB113" s="446"/>
      <c r="AC113" s="446"/>
      <c r="AD113" s="446"/>
      <c r="AE113" s="499"/>
      <c r="AF113" s="515">
        <v>500490</v>
      </c>
      <c r="AG113" s="446"/>
      <c r="AH113" s="446"/>
      <c r="AI113" s="446"/>
      <c r="AJ113" s="499"/>
      <c r="AK113" s="515">
        <v>470248</v>
      </c>
      <c r="AL113" s="446"/>
      <c r="AM113" s="446"/>
      <c r="AN113" s="446"/>
      <c r="AO113" s="499"/>
      <c r="AP113" s="539">
        <v>3.9</v>
      </c>
      <c r="AQ113" s="547"/>
      <c r="AR113" s="547"/>
      <c r="AS113" s="547"/>
      <c r="AT113" s="557"/>
      <c r="AU113" s="569"/>
      <c r="AV113" s="578"/>
      <c r="AW113" s="578"/>
      <c r="AX113" s="578"/>
      <c r="AY113" s="578"/>
      <c r="AZ113" s="425" t="s">
        <v>199</v>
      </c>
      <c r="BA113" s="378"/>
      <c r="BB113" s="378"/>
      <c r="BC113" s="378"/>
      <c r="BD113" s="378"/>
      <c r="BE113" s="378"/>
      <c r="BF113" s="378"/>
      <c r="BG113" s="378"/>
      <c r="BH113" s="378"/>
      <c r="BI113" s="378"/>
      <c r="BJ113" s="378"/>
      <c r="BK113" s="378"/>
      <c r="BL113" s="378"/>
      <c r="BM113" s="378"/>
      <c r="BN113" s="378"/>
      <c r="BO113" s="378"/>
      <c r="BP113" s="472"/>
      <c r="BQ113" s="633">
        <v>384253</v>
      </c>
      <c r="BR113" s="641"/>
      <c r="BS113" s="641"/>
      <c r="BT113" s="641"/>
      <c r="BU113" s="641"/>
      <c r="BV113" s="641">
        <v>251360</v>
      </c>
      <c r="BW113" s="641"/>
      <c r="BX113" s="641"/>
      <c r="BY113" s="641"/>
      <c r="BZ113" s="641"/>
      <c r="CA113" s="641">
        <v>369879</v>
      </c>
      <c r="CB113" s="641"/>
      <c r="CC113" s="641"/>
      <c r="CD113" s="641"/>
      <c r="CE113" s="641"/>
      <c r="CF113" s="657">
        <v>3.1</v>
      </c>
      <c r="CG113" s="661"/>
      <c r="CH113" s="661"/>
      <c r="CI113" s="661"/>
      <c r="CJ113" s="661"/>
      <c r="CK113" s="673"/>
      <c r="CL113" s="413"/>
      <c r="CM113" s="425" t="s">
        <v>413</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194</v>
      </c>
      <c r="DH113" s="446"/>
      <c r="DI113" s="446"/>
      <c r="DJ113" s="446"/>
      <c r="DK113" s="499"/>
      <c r="DL113" s="515" t="s">
        <v>194</v>
      </c>
      <c r="DM113" s="446"/>
      <c r="DN113" s="446"/>
      <c r="DO113" s="446"/>
      <c r="DP113" s="499"/>
      <c r="DQ113" s="515" t="s">
        <v>194</v>
      </c>
      <c r="DR113" s="446"/>
      <c r="DS113" s="446"/>
      <c r="DT113" s="446"/>
      <c r="DU113" s="499"/>
      <c r="DV113" s="539" t="s">
        <v>194</v>
      </c>
      <c r="DW113" s="547"/>
      <c r="DX113" s="547"/>
      <c r="DY113" s="547"/>
      <c r="DZ113" s="557"/>
    </row>
    <row r="114" spans="1:130" s="365" customFormat="1" ht="26.25" customHeight="1">
      <c r="A114" s="387"/>
      <c r="B114" s="410"/>
      <c r="C114" s="378" t="s">
        <v>493</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155531</v>
      </c>
      <c r="AB114" s="446"/>
      <c r="AC114" s="446"/>
      <c r="AD114" s="446"/>
      <c r="AE114" s="499"/>
      <c r="AF114" s="515">
        <v>142461</v>
      </c>
      <c r="AG114" s="446"/>
      <c r="AH114" s="446"/>
      <c r="AI114" s="446"/>
      <c r="AJ114" s="499"/>
      <c r="AK114" s="515">
        <v>85734</v>
      </c>
      <c r="AL114" s="446"/>
      <c r="AM114" s="446"/>
      <c r="AN114" s="446"/>
      <c r="AO114" s="499"/>
      <c r="AP114" s="539">
        <v>0.7</v>
      </c>
      <c r="AQ114" s="547"/>
      <c r="AR114" s="547"/>
      <c r="AS114" s="547"/>
      <c r="AT114" s="557"/>
      <c r="AU114" s="569"/>
      <c r="AV114" s="578"/>
      <c r="AW114" s="578"/>
      <c r="AX114" s="578"/>
      <c r="AY114" s="578"/>
      <c r="AZ114" s="425" t="s">
        <v>494</v>
      </c>
      <c r="BA114" s="378"/>
      <c r="BB114" s="378"/>
      <c r="BC114" s="378"/>
      <c r="BD114" s="378"/>
      <c r="BE114" s="378"/>
      <c r="BF114" s="378"/>
      <c r="BG114" s="378"/>
      <c r="BH114" s="378"/>
      <c r="BI114" s="378"/>
      <c r="BJ114" s="378"/>
      <c r="BK114" s="378"/>
      <c r="BL114" s="378"/>
      <c r="BM114" s="378"/>
      <c r="BN114" s="378"/>
      <c r="BO114" s="378"/>
      <c r="BP114" s="472"/>
      <c r="BQ114" s="633">
        <v>3049083</v>
      </c>
      <c r="BR114" s="641"/>
      <c r="BS114" s="641"/>
      <c r="BT114" s="641"/>
      <c r="BU114" s="641"/>
      <c r="BV114" s="641">
        <v>3065525</v>
      </c>
      <c r="BW114" s="641"/>
      <c r="BX114" s="641"/>
      <c r="BY114" s="641"/>
      <c r="BZ114" s="641"/>
      <c r="CA114" s="641">
        <v>3257352</v>
      </c>
      <c r="CB114" s="641"/>
      <c r="CC114" s="641"/>
      <c r="CD114" s="641"/>
      <c r="CE114" s="641"/>
      <c r="CF114" s="657">
        <v>27.1</v>
      </c>
      <c r="CG114" s="661"/>
      <c r="CH114" s="661"/>
      <c r="CI114" s="661"/>
      <c r="CJ114" s="661"/>
      <c r="CK114" s="673"/>
      <c r="CL114" s="413"/>
      <c r="CM114" s="425" t="s">
        <v>495</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194</v>
      </c>
      <c r="DH114" s="446"/>
      <c r="DI114" s="446"/>
      <c r="DJ114" s="446"/>
      <c r="DK114" s="499"/>
      <c r="DL114" s="515" t="s">
        <v>194</v>
      </c>
      <c r="DM114" s="446"/>
      <c r="DN114" s="446"/>
      <c r="DO114" s="446"/>
      <c r="DP114" s="499"/>
      <c r="DQ114" s="515" t="s">
        <v>194</v>
      </c>
      <c r="DR114" s="446"/>
      <c r="DS114" s="446"/>
      <c r="DT114" s="446"/>
      <c r="DU114" s="499"/>
      <c r="DV114" s="539" t="s">
        <v>194</v>
      </c>
      <c r="DW114" s="547"/>
      <c r="DX114" s="547"/>
      <c r="DY114" s="547"/>
      <c r="DZ114" s="557"/>
    </row>
    <row r="115" spans="1:130" s="365" customFormat="1" ht="26.25" customHeight="1">
      <c r="A115" s="387"/>
      <c r="B115" s="410"/>
      <c r="C115" s="378" t="s">
        <v>384</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93020</v>
      </c>
      <c r="AB115" s="446"/>
      <c r="AC115" s="446"/>
      <c r="AD115" s="446"/>
      <c r="AE115" s="499"/>
      <c r="AF115" s="515">
        <v>79890</v>
      </c>
      <c r="AG115" s="446"/>
      <c r="AH115" s="446"/>
      <c r="AI115" s="446"/>
      <c r="AJ115" s="499"/>
      <c r="AK115" s="515">
        <v>131902</v>
      </c>
      <c r="AL115" s="446"/>
      <c r="AM115" s="446"/>
      <c r="AN115" s="446"/>
      <c r="AO115" s="499"/>
      <c r="AP115" s="539">
        <v>1.1000000000000001</v>
      </c>
      <c r="AQ115" s="547"/>
      <c r="AR115" s="547"/>
      <c r="AS115" s="547"/>
      <c r="AT115" s="557"/>
      <c r="AU115" s="569"/>
      <c r="AV115" s="578"/>
      <c r="AW115" s="578"/>
      <c r="AX115" s="578"/>
      <c r="AY115" s="578"/>
      <c r="AZ115" s="425" t="s">
        <v>355</v>
      </c>
      <c r="BA115" s="378"/>
      <c r="BB115" s="378"/>
      <c r="BC115" s="378"/>
      <c r="BD115" s="378"/>
      <c r="BE115" s="378"/>
      <c r="BF115" s="378"/>
      <c r="BG115" s="378"/>
      <c r="BH115" s="378"/>
      <c r="BI115" s="378"/>
      <c r="BJ115" s="378"/>
      <c r="BK115" s="378"/>
      <c r="BL115" s="378"/>
      <c r="BM115" s="378"/>
      <c r="BN115" s="378"/>
      <c r="BO115" s="378"/>
      <c r="BP115" s="472"/>
      <c r="BQ115" s="633">
        <v>2058</v>
      </c>
      <c r="BR115" s="641"/>
      <c r="BS115" s="641"/>
      <c r="BT115" s="641"/>
      <c r="BU115" s="641"/>
      <c r="BV115" s="641">
        <v>2898</v>
      </c>
      <c r="BW115" s="641"/>
      <c r="BX115" s="641"/>
      <c r="BY115" s="641"/>
      <c r="BZ115" s="641"/>
      <c r="CA115" s="641">
        <v>1373</v>
      </c>
      <c r="CB115" s="641"/>
      <c r="CC115" s="641"/>
      <c r="CD115" s="641"/>
      <c r="CE115" s="641"/>
      <c r="CF115" s="657">
        <v>0</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194</v>
      </c>
      <c r="DH115" s="446"/>
      <c r="DI115" s="446"/>
      <c r="DJ115" s="446"/>
      <c r="DK115" s="499"/>
      <c r="DL115" s="515" t="s">
        <v>194</v>
      </c>
      <c r="DM115" s="446"/>
      <c r="DN115" s="446"/>
      <c r="DO115" s="446"/>
      <c r="DP115" s="499"/>
      <c r="DQ115" s="515" t="s">
        <v>194</v>
      </c>
      <c r="DR115" s="446"/>
      <c r="DS115" s="446"/>
      <c r="DT115" s="446"/>
      <c r="DU115" s="499"/>
      <c r="DV115" s="539" t="s">
        <v>194</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194</v>
      </c>
      <c r="AB116" s="446"/>
      <c r="AC116" s="446"/>
      <c r="AD116" s="446"/>
      <c r="AE116" s="499"/>
      <c r="AF116" s="515" t="s">
        <v>194</v>
      </c>
      <c r="AG116" s="446"/>
      <c r="AH116" s="446"/>
      <c r="AI116" s="446"/>
      <c r="AJ116" s="499"/>
      <c r="AK116" s="515" t="s">
        <v>194</v>
      </c>
      <c r="AL116" s="446"/>
      <c r="AM116" s="446"/>
      <c r="AN116" s="446"/>
      <c r="AO116" s="499"/>
      <c r="AP116" s="539" t="s">
        <v>194</v>
      </c>
      <c r="AQ116" s="547"/>
      <c r="AR116" s="547"/>
      <c r="AS116" s="547"/>
      <c r="AT116" s="557"/>
      <c r="AU116" s="569"/>
      <c r="AV116" s="578"/>
      <c r="AW116" s="578"/>
      <c r="AX116" s="578"/>
      <c r="AY116" s="578"/>
      <c r="AZ116" s="602" t="s">
        <v>220</v>
      </c>
      <c r="BA116" s="605"/>
      <c r="BB116" s="605"/>
      <c r="BC116" s="605"/>
      <c r="BD116" s="605"/>
      <c r="BE116" s="605"/>
      <c r="BF116" s="605"/>
      <c r="BG116" s="605"/>
      <c r="BH116" s="605"/>
      <c r="BI116" s="605"/>
      <c r="BJ116" s="605"/>
      <c r="BK116" s="605"/>
      <c r="BL116" s="605"/>
      <c r="BM116" s="605"/>
      <c r="BN116" s="605"/>
      <c r="BO116" s="605"/>
      <c r="BP116" s="628"/>
      <c r="BQ116" s="633" t="s">
        <v>194</v>
      </c>
      <c r="BR116" s="641"/>
      <c r="BS116" s="641"/>
      <c r="BT116" s="641"/>
      <c r="BU116" s="641"/>
      <c r="BV116" s="641" t="s">
        <v>194</v>
      </c>
      <c r="BW116" s="641"/>
      <c r="BX116" s="641"/>
      <c r="BY116" s="641"/>
      <c r="BZ116" s="641"/>
      <c r="CA116" s="641" t="s">
        <v>194</v>
      </c>
      <c r="CB116" s="641"/>
      <c r="CC116" s="641"/>
      <c r="CD116" s="641"/>
      <c r="CE116" s="641"/>
      <c r="CF116" s="657" t="s">
        <v>194</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194</v>
      </c>
      <c r="DH116" s="446"/>
      <c r="DI116" s="446"/>
      <c r="DJ116" s="446"/>
      <c r="DK116" s="499"/>
      <c r="DL116" s="515" t="s">
        <v>194</v>
      </c>
      <c r="DM116" s="446"/>
      <c r="DN116" s="446"/>
      <c r="DO116" s="446"/>
      <c r="DP116" s="499"/>
      <c r="DQ116" s="515" t="s">
        <v>194</v>
      </c>
      <c r="DR116" s="446"/>
      <c r="DS116" s="446"/>
      <c r="DT116" s="446"/>
      <c r="DU116" s="499"/>
      <c r="DV116" s="539" t="s">
        <v>194</v>
      </c>
      <c r="DW116" s="547"/>
      <c r="DX116" s="547"/>
      <c r="DY116" s="547"/>
      <c r="DZ116" s="557"/>
    </row>
    <row r="117" spans="1:130" s="365" customFormat="1" ht="26.25" customHeight="1">
      <c r="A117" s="383" t="s">
        <v>276</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330</v>
      </c>
      <c r="Z117" s="469"/>
      <c r="AA117" s="483">
        <v>3075197</v>
      </c>
      <c r="AB117" s="488"/>
      <c r="AC117" s="488"/>
      <c r="AD117" s="488"/>
      <c r="AE117" s="500"/>
      <c r="AF117" s="516">
        <v>3027737</v>
      </c>
      <c r="AG117" s="488"/>
      <c r="AH117" s="488"/>
      <c r="AI117" s="488"/>
      <c r="AJ117" s="500"/>
      <c r="AK117" s="516">
        <v>2932580</v>
      </c>
      <c r="AL117" s="488"/>
      <c r="AM117" s="488"/>
      <c r="AN117" s="488"/>
      <c r="AO117" s="500"/>
      <c r="AP117" s="540"/>
      <c r="AQ117" s="548"/>
      <c r="AR117" s="548"/>
      <c r="AS117" s="548"/>
      <c r="AT117" s="558"/>
      <c r="AU117" s="569"/>
      <c r="AV117" s="578"/>
      <c r="AW117" s="578"/>
      <c r="AX117" s="578"/>
      <c r="AY117" s="578"/>
      <c r="AZ117" s="426" t="s">
        <v>496</v>
      </c>
      <c r="BA117" s="428"/>
      <c r="BB117" s="428"/>
      <c r="BC117" s="428"/>
      <c r="BD117" s="428"/>
      <c r="BE117" s="428"/>
      <c r="BF117" s="428"/>
      <c r="BG117" s="428"/>
      <c r="BH117" s="428"/>
      <c r="BI117" s="428"/>
      <c r="BJ117" s="428"/>
      <c r="BK117" s="428"/>
      <c r="BL117" s="428"/>
      <c r="BM117" s="428"/>
      <c r="BN117" s="428"/>
      <c r="BO117" s="428"/>
      <c r="BP117" s="474"/>
      <c r="BQ117" s="633" t="s">
        <v>194</v>
      </c>
      <c r="BR117" s="641"/>
      <c r="BS117" s="641"/>
      <c r="BT117" s="641"/>
      <c r="BU117" s="641"/>
      <c r="BV117" s="641" t="s">
        <v>194</v>
      </c>
      <c r="BW117" s="641"/>
      <c r="BX117" s="641"/>
      <c r="BY117" s="641"/>
      <c r="BZ117" s="641"/>
      <c r="CA117" s="641" t="s">
        <v>194</v>
      </c>
      <c r="CB117" s="641"/>
      <c r="CC117" s="641"/>
      <c r="CD117" s="641"/>
      <c r="CE117" s="641"/>
      <c r="CF117" s="657" t="s">
        <v>194</v>
      </c>
      <c r="CG117" s="661"/>
      <c r="CH117" s="661"/>
      <c r="CI117" s="661"/>
      <c r="CJ117" s="661"/>
      <c r="CK117" s="673"/>
      <c r="CL117" s="413"/>
      <c r="CM117" s="425" t="s">
        <v>346</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194</v>
      </c>
      <c r="DH117" s="446"/>
      <c r="DI117" s="446"/>
      <c r="DJ117" s="446"/>
      <c r="DK117" s="499"/>
      <c r="DL117" s="515" t="s">
        <v>194</v>
      </c>
      <c r="DM117" s="446"/>
      <c r="DN117" s="446"/>
      <c r="DO117" s="446"/>
      <c r="DP117" s="499"/>
      <c r="DQ117" s="515" t="s">
        <v>194</v>
      </c>
      <c r="DR117" s="446"/>
      <c r="DS117" s="446"/>
      <c r="DT117" s="446"/>
      <c r="DU117" s="499"/>
      <c r="DV117" s="539" t="s">
        <v>194</v>
      </c>
      <c r="DW117" s="547"/>
      <c r="DX117" s="547"/>
      <c r="DY117" s="547"/>
      <c r="DZ117" s="557"/>
    </row>
    <row r="118" spans="1:130" s="365" customFormat="1" ht="26.25" customHeight="1">
      <c r="A118" s="383" t="s">
        <v>95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483</v>
      </c>
      <c r="AB118" s="406"/>
      <c r="AC118" s="406"/>
      <c r="AD118" s="406"/>
      <c r="AE118" s="469"/>
      <c r="AF118" s="480" t="s">
        <v>484</v>
      </c>
      <c r="AG118" s="406"/>
      <c r="AH118" s="406"/>
      <c r="AI118" s="406"/>
      <c r="AJ118" s="469"/>
      <c r="AK118" s="480" t="s">
        <v>183</v>
      </c>
      <c r="AL118" s="406"/>
      <c r="AM118" s="406"/>
      <c r="AN118" s="406"/>
      <c r="AO118" s="469"/>
      <c r="AP118" s="480" t="s">
        <v>486</v>
      </c>
      <c r="AQ118" s="406"/>
      <c r="AR118" s="406"/>
      <c r="AS118" s="406"/>
      <c r="AT118" s="555"/>
      <c r="AU118" s="569"/>
      <c r="AV118" s="578"/>
      <c r="AW118" s="578"/>
      <c r="AX118" s="578"/>
      <c r="AY118" s="578"/>
      <c r="AZ118" s="427" t="s">
        <v>497</v>
      </c>
      <c r="BA118" s="423"/>
      <c r="BB118" s="423"/>
      <c r="BC118" s="423"/>
      <c r="BD118" s="423"/>
      <c r="BE118" s="423"/>
      <c r="BF118" s="423"/>
      <c r="BG118" s="423"/>
      <c r="BH118" s="423"/>
      <c r="BI118" s="423"/>
      <c r="BJ118" s="423"/>
      <c r="BK118" s="423"/>
      <c r="BL118" s="423"/>
      <c r="BM118" s="423"/>
      <c r="BN118" s="423"/>
      <c r="BO118" s="423"/>
      <c r="BP118" s="473"/>
      <c r="BQ118" s="634" t="s">
        <v>194</v>
      </c>
      <c r="BR118" s="642"/>
      <c r="BS118" s="642"/>
      <c r="BT118" s="642"/>
      <c r="BU118" s="642"/>
      <c r="BV118" s="642" t="s">
        <v>194</v>
      </c>
      <c r="BW118" s="642"/>
      <c r="BX118" s="642"/>
      <c r="BY118" s="642"/>
      <c r="BZ118" s="642"/>
      <c r="CA118" s="642" t="s">
        <v>194</v>
      </c>
      <c r="CB118" s="642"/>
      <c r="CC118" s="642"/>
      <c r="CD118" s="642"/>
      <c r="CE118" s="642"/>
      <c r="CF118" s="657" t="s">
        <v>194</v>
      </c>
      <c r="CG118" s="661"/>
      <c r="CH118" s="661"/>
      <c r="CI118" s="661"/>
      <c r="CJ118" s="661"/>
      <c r="CK118" s="673"/>
      <c r="CL118" s="413"/>
      <c r="CM118" s="425" t="s">
        <v>498</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194</v>
      </c>
      <c r="DH118" s="446"/>
      <c r="DI118" s="446"/>
      <c r="DJ118" s="446"/>
      <c r="DK118" s="499"/>
      <c r="DL118" s="515" t="s">
        <v>194</v>
      </c>
      <c r="DM118" s="446"/>
      <c r="DN118" s="446"/>
      <c r="DO118" s="446"/>
      <c r="DP118" s="499"/>
      <c r="DQ118" s="515" t="s">
        <v>194</v>
      </c>
      <c r="DR118" s="446"/>
      <c r="DS118" s="446"/>
      <c r="DT118" s="446"/>
      <c r="DU118" s="499"/>
      <c r="DV118" s="539" t="s">
        <v>194</v>
      </c>
      <c r="DW118" s="547"/>
      <c r="DX118" s="547"/>
      <c r="DY118" s="547"/>
      <c r="DZ118" s="557"/>
    </row>
    <row r="119" spans="1:130" s="365" customFormat="1" ht="26.25" customHeight="1">
      <c r="A119" s="389" t="s">
        <v>395</v>
      </c>
      <c r="B119" s="412"/>
      <c r="C119" s="424" t="s">
        <v>60</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v>38337</v>
      </c>
      <c r="AB119" s="487"/>
      <c r="AC119" s="487"/>
      <c r="AD119" s="487"/>
      <c r="AE119" s="498"/>
      <c r="AF119" s="514">
        <v>38354</v>
      </c>
      <c r="AG119" s="487"/>
      <c r="AH119" s="487"/>
      <c r="AI119" s="487"/>
      <c r="AJ119" s="498"/>
      <c r="AK119" s="514">
        <v>38371</v>
      </c>
      <c r="AL119" s="487"/>
      <c r="AM119" s="487"/>
      <c r="AN119" s="487"/>
      <c r="AO119" s="498"/>
      <c r="AP119" s="538">
        <v>0.3</v>
      </c>
      <c r="AQ119" s="546"/>
      <c r="AR119" s="546"/>
      <c r="AS119" s="546"/>
      <c r="AT119" s="556"/>
      <c r="AU119" s="570"/>
      <c r="AV119" s="579"/>
      <c r="AW119" s="579"/>
      <c r="AX119" s="579"/>
      <c r="AY119" s="579"/>
      <c r="AZ119" s="603" t="s">
        <v>276</v>
      </c>
      <c r="BA119" s="603"/>
      <c r="BB119" s="603"/>
      <c r="BC119" s="603"/>
      <c r="BD119" s="603"/>
      <c r="BE119" s="603"/>
      <c r="BF119" s="603"/>
      <c r="BG119" s="603"/>
      <c r="BH119" s="603"/>
      <c r="BI119" s="603"/>
      <c r="BJ119" s="603"/>
      <c r="BK119" s="603"/>
      <c r="BL119" s="603"/>
      <c r="BM119" s="603"/>
      <c r="BN119" s="603"/>
      <c r="BO119" s="468" t="s">
        <v>165</v>
      </c>
      <c r="BP119" s="629"/>
      <c r="BQ119" s="634">
        <v>37113018</v>
      </c>
      <c r="BR119" s="642"/>
      <c r="BS119" s="642"/>
      <c r="BT119" s="642"/>
      <c r="BU119" s="642"/>
      <c r="BV119" s="642">
        <v>37071635</v>
      </c>
      <c r="BW119" s="642"/>
      <c r="BX119" s="642"/>
      <c r="BY119" s="642"/>
      <c r="BZ119" s="642"/>
      <c r="CA119" s="642">
        <v>37629103</v>
      </c>
      <c r="CB119" s="642"/>
      <c r="CC119" s="642"/>
      <c r="CD119" s="642"/>
      <c r="CE119" s="642"/>
      <c r="CF119" s="544"/>
      <c r="CG119" s="552"/>
      <c r="CH119" s="552"/>
      <c r="CI119" s="552"/>
      <c r="CJ119" s="669"/>
      <c r="CK119" s="674"/>
      <c r="CL119" s="414"/>
      <c r="CM119" s="427" t="s">
        <v>499</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183237</v>
      </c>
      <c r="DH119" s="489"/>
      <c r="DI119" s="489"/>
      <c r="DJ119" s="489"/>
      <c r="DK119" s="501"/>
      <c r="DL119" s="517">
        <v>246853</v>
      </c>
      <c r="DM119" s="489"/>
      <c r="DN119" s="489"/>
      <c r="DO119" s="489"/>
      <c r="DP119" s="501"/>
      <c r="DQ119" s="517">
        <v>147169</v>
      </c>
      <c r="DR119" s="489"/>
      <c r="DS119" s="489"/>
      <c r="DT119" s="489"/>
      <c r="DU119" s="501"/>
      <c r="DV119" s="714">
        <v>1.2</v>
      </c>
      <c r="DW119" s="716"/>
      <c r="DX119" s="716"/>
      <c r="DY119" s="716"/>
      <c r="DZ119" s="723"/>
    </row>
    <row r="120" spans="1:130" s="365" customFormat="1" ht="26.25" customHeight="1">
      <c r="A120" s="390"/>
      <c r="B120" s="413"/>
      <c r="C120" s="425" t="s">
        <v>133</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194</v>
      </c>
      <c r="AB120" s="446"/>
      <c r="AC120" s="446"/>
      <c r="AD120" s="446"/>
      <c r="AE120" s="499"/>
      <c r="AF120" s="515" t="s">
        <v>194</v>
      </c>
      <c r="AG120" s="446"/>
      <c r="AH120" s="446"/>
      <c r="AI120" s="446"/>
      <c r="AJ120" s="499"/>
      <c r="AK120" s="515" t="s">
        <v>194</v>
      </c>
      <c r="AL120" s="446"/>
      <c r="AM120" s="446"/>
      <c r="AN120" s="446"/>
      <c r="AO120" s="499"/>
      <c r="AP120" s="539" t="s">
        <v>194</v>
      </c>
      <c r="AQ120" s="547"/>
      <c r="AR120" s="547"/>
      <c r="AS120" s="547"/>
      <c r="AT120" s="557"/>
      <c r="AU120" s="571" t="s">
        <v>490</v>
      </c>
      <c r="AV120" s="580"/>
      <c r="AW120" s="580"/>
      <c r="AX120" s="580"/>
      <c r="AY120" s="591"/>
      <c r="AZ120" s="424" t="s">
        <v>209</v>
      </c>
      <c r="BA120" s="407"/>
      <c r="BB120" s="407"/>
      <c r="BC120" s="407"/>
      <c r="BD120" s="407"/>
      <c r="BE120" s="407"/>
      <c r="BF120" s="407"/>
      <c r="BG120" s="407"/>
      <c r="BH120" s="407"/>
      <c r="BI120" s="407"/>
      <c r="BJ120" s="407"/>
      <c r="BK120" s="407"/>
      <c r="BL120" s="407"/>
      <c r="BM120" s="407"/>
      <c r="BN120" s="407"/>
      <c r="BO120" s="407"/>
      <c r="BP120" s="470"/>
      <c r="BQ120" s="632">
        <v>4099563</v>
      </c>
      <c r="BR120" s="640"/>
      <c r="BS120" s="640"/>
      <c r="BT120" s="640"/>
      <c r="BU120" s="640"/>
      <c r="BV120" s="640">
        <v>3986416</v>
      </c>
      <c r="BW120" s="640"/>
      <c r="BX120" s="640"/>
      <c r="BY120" s="640"/>
      <c r="BZ120" s="640"/>
      <c r="CA120" s="640">
        <v>3721538</v>
      </c>
      <c r="CB120" s="640"/>
      <c r="CC120" s="640"/>
      <c r="CD120" s="640"/>
      <c r="CE120" s="640"/>
      <c r="CF120" s="656">
        <v>31</v>
      </c>
      <c r="CG120" s="660"/>
      <c r="CH120" s="660"/>
      <c r="CI120" s="660"/>
      <c r="CJ120" s="660"/>
      <c r="CK120" s="675" t="s">
        <v>273</v>
      </c>
      <c r="CL120" s="685"/>
      <c r="CM120" s="685"/>
      <c r="CN120" s="685"/>
      <c r="CO120" s="688"/>
      <c r="CP120" s="692" t="s">
        <v>473</v>
      </c>
      <c r="CQ120" s="695"/>
      <c r="CR120" s="695"/>
      <c r="CS120" s="695"/>
      <c r="CT120" s="695"/>
      <c r="CU120" s="695"/>
      <c r="CV120" s="695"/>
      <c r="CW120" s="695"/>
      <c r="CX120" s="695"/>
      <c r="CY120" s="695"/>
      <c r="CZ120" s="695"/>
      <c r="DA120" s="695"/>
      <c r="DB120" s="695"/>
      <c r="DC120" s="695"/>
      <c r="DD120" s="695"/>
      <c r="DE120" s="695"/>
      <c r="DF120" s="698"/>
      <c r="DG120" s="632">
        <v>5099112</v>
      </c>
      <c r="DH120" s="640"/>
      <c r="DI120" s="640"/>
      <c r="DJ120" s="640"/>
      <c r="DK120" s="640"/>
      <c r="DL120" s="640">
        <v>4594447</v>
      </c>
      <c r="DM120" s="640"/>
      <c r="DN120" s="640"/>
      <c r="DO120" s="640"/>
      <c r="DP120" s="640"/>
      <c r="DQ120" s="640">
        <v>4393474</v>
      </c>
      <c r="DR120" s="640"/>
      <c r="DS120" s="640"/>
      <c r="DT120" s="640"/>
      <c r="DU120" s="640"/>
      <c r="DV120" s="712">
        <v>36.6</v>
      </c>
      <c r="DW120" s="712"/>
      <c r="DX120" s="712"/>
      <c r="DY120" s="712"/>
      <c r="DZ120" s="721"/>
    </row>
    <row r="121" spans="1:130" s="365" customFormat="1" ht="26.25" customHeight="1">
      <c r="A121" s="390"/>
      <c r="B121" s="413"/>
      <c r="C121" s="426" t="s">
        <v>136</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194</v>
      </c>
      <c r="AB121" s="446"/>
      <c r="AC121" s="446"/>
      <c r="AD121" s="446"/>
      <c r="AE121" s="499"/>
      <c r="AF121" s="515" t="s">
        <v>194</v>
      </c>
      <c r="AG121" s="446"/>
      <c r="AH121" s="446"/>
      <c r="AI121" s="446"/>
      <c r="AJ121" s="499"/>
      <c r="AK121" s="515" t="s">
        <v>194</v>
      </c>
      <c r="AL121" s="446"/>
      <c r="AM121" s="446"/>
      <c r="AN121" s="446"/>
      <c r="AO121" s="499"/>
      <c r="AP121" s="539" t="s">
        <v>194</v>
      </c>
      <c r="AQ121" s="547"/>
      <c r="AR121" s="547"/>
      <c r="AS121" s="547"/>
      <c r="AT121" s="557"/>
      <c r="AU121" s="572"/>
      <c r="AV121" s="581"/>
      <c r="AW121" s="581"/>
      <c r="AX121" s="581"/>
      <c r="AY121" s="592"/>
      <c r="AZ121" s="425" t="s">
        <v>485</v>
      </c>
      <c r="BA121" s="378"/>
      <c r="BB121" s="378"/>
      <c r="BC121" s="378"/>
      <c r="BD121" s="378"/>
      <c r="BE121" s="378"/>
      <c r="BF121" s="378"/>
      <c r="BG121" s="378"/>
      <c r="BH121" s="378"/>
      <c r="BI121" s="378"/>
      <c r="BJ121" s="378"/>
      <c r="BK121" s="378"/>
      <c r="BL121" s="378"/>
      <c r="BM121" s="378"/>
      <c r="BN121" s="378"/>
      <c r="BO121" s="378"/>
      <c r="BP121" s="472"/>
      <c r="BQ121" s="633">
        <v>5545899</v>
      </c>
      <c r="BR121" s="641"/>
      <c r="BS121" s="641"/>
      <c r="BT121" s="641"/>
      <c r="BU121" s="641"/>
      <c r="BV121" s="641">
        <v>6338139</v>
      </c>
      <c r="BW121" s="641"/>
      <c r="BX121" s="641"/>
      <c r="BY121" s="641"/>
      <c r="BZ121" s="641"/>
      <c r="CA121" s="641">
        <v>6175924</v>
      </c>
      <c r="CB121" s="641"/>
      <c r="CC121" s="641"/>
      <c r="CD121" s="641"/>
      <c r="CE121" s="641"/>
      <c r="CF121" s="657">
        <v>51.4</v>
      </c>
      <c r="CG121" s="661"/>
      <c r="CH121" s="661"/>
      <c r="CI121" s="661"/>
      <c r="CJ121" s="661"/>
      <c r="CK121" s="676"/>
      <c r="CL121" s="686"/>
      <c r="CM121" s="686"/>
      <c r="CN121" s="686"/>
      <c r="CO121" s="689"/>
      <c r="CP121" s="693" t="s">
        <v>472</v>
      </c>
      <c r="CQ121" s="403"/>
      <c r="CR121" s="403"/>
      <c r="CS121" s="403"/>
      <c r="CT121" s="403"/>
      <c r="CU121" s="403"/>
      <c r="CV121" s="403"/>
      <c r="CW121" s="403"/>
      <c r="CX121" s="403"/>
      <c r="CY121" s="403"/>
      <c r="CZ121" s="403"/>
      <c r="DA121" s="403"/>
      <c r="DB121" s="403"/>
      <c r="DC121" s="403"/>
      <c r="DD121" s="403"/>
      <c r="DE121" s="403"/>
      <c r="DF121" s="699"/>
      <c r="DG121" s="633">
        <v>341144</v>
      </c>
      <c r="DH121" s="641"/>
      <c r="DI121" s="641"/>
      <c r="DJ121" s="641"/>
      <c r="DK121" s="641"/>
      <c r="DL121" s="641">
        <v>234755</v>
      </c>
      <c r="DM121" s="641"/>
      <c r="DN121" s="641"/>
      <c r="DO121" s="641"/>
      <c r="DP121" s="641"/>
      <c r="DQ121" s="641">
        <v>215811</v>
      </c>
      <c r="DR121" s="641"/>
      <c r="DS121" s="641"/>
      <c r="DT121" s="641"/>
      <c r="DU121" s="641"/>
      <c r="DV121" s="713">
        <v>1.8</v>
      </c>
      <c r="DW121" s="713"/>
      <c r="DX121" s="713"/>
      <c r="DY121" s="713"/>
      <c r="DZ121" s="722"/>
    </row>
    <row r="122" spans="1:130" s="365" customFormat="1" ht="26.25" customHeight="1">
      <c r="A122" s="390"/>
      <c r="B122" s="413"/>
      <c r="C122" s="425" t="s">
        <v>495</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194</v>
      </c>
      <c r="AB122" s="446"/>
      <c r="AC122" s="446"/>
      <c r="AD122" s="446"/>
      <c r="AE122" s="499"/>
      <c r="AF122" s="515" t="s">
        <v>194</v>
      </c>
      <c r="AG122" s="446"/>
      <c r="AH122" s="446"/>
      <c r="AI122" s="446"/>
      <c r="AJ122" s="499"/>
      <c r="AK122" s="515" t="s">
        <v>194</v>
      </c>
      <c r="AL122" s="446"/>
      <c r="AM122" s="446"/>
      <c r="AN122" s="446"/>
      <c r="AO122" s="499"/>
      <c r="AP122" s="539" t="s">
        <v>194</v>
      </c>
      <c r="AQ122" s="547"/>
      <c r="AR122" s="547"/>
      <c r="AS122" s="547"/>
      <c r="AT122" s="557"/>
      <c r="AU122" s="572"/>
      <c r="AV122" s="581"/>
      <c r="AW122" s="581"/>
      <c r="AX122" s="581"/>
      <c r="AY122" s="592"/>
      <c r="AZ122" s="427" t="s">
        <v>307</v>
      </c>
      <c r="BA122" s="423"/>
      <c r="BB122" s="423"/>
      <c r="BC122" s="423"/>
      <c r="BD122" s="423"/>
      <c r="BE122" s="423"/>
      <c r="BF122" s="423"/>
      <c r="BG122" s="423"/>
      <c r="BH122" s="423"/>
      <c r="BI122" s="423"/>
      <c r="BJ122" s="423"/>
      <c r="BK122" s="423"/>
      <c r="BL122" s="423"/>
      <c r="BM122" s="423"/>
      <c r="BN122" s="423"/>
      <c r="BO122" s="423"/>
      <c r="BP122" s="473"/>
      <c r="BQ122" s="634">
        <v>21513773</v>
      </c>
      <c r="BR122" s="642"/>
      <c r="BS122" s="642"/>
      <c r="BT122" s="642"/>
      <c r="BU122" s="642"/>
      <c r="BV122" s="642">
        <v>21056738</v>
      </c>
      <c r="BW122" s="642"/>
      <c r="BX122" s="642"/>
      <c r="BY122" s="642"/>
      <c r="BZ122" s="642"/>
      <c r="CA122" s="642">
        <v>20799946</v>
      </c>
      <c r="CB122" s="642"/>
      <c r="CC122" s="642"/>
      <c r="CD122" s="642"/>
      <c r="CE122" s="642"/>
      <c r="CF122" s="658">
        <v>173</v>
      </c>
      <c r="CG122" s="662"/>
      <c r="CH122" s="662"/>
      <c r="CI122" s="662"/>
      <c r="CJ122" s="662"/>
      <c r="CK122" s="676"/>
      <c r="CL122" s="686"/>
      <c r="CM122" s="686"/>
      <c r="CN122" s="686"/>
      <c r="CO122" s="689"/>
      <c r="CP122" s="693" t="s">
        <v>470</v>
      </c>
      <c r="CQ122" s="403"/>
      <c r="CR122" s="403"/>
      <c r="CS122" s="403"/>
      <c r="CT122" s="403"/>
      <c r="CU122" s="403"/>
      <c r="CV122" s="403"/>
      <c r="CW122" s="403"/>
      <c r="CX122" s="403"/>
      <c r="CY122" s="403"/>
      <c r="CZ122" s="403"/>
      <c r="DA122" s="403"/>
      <c r="DB122" s="403"/>
      <c r="DC122" s="403"/>
      <c r="DD122" s="403"/>
      <c r="DE122" s="403"/>
      <c r="DF122" s="699"/>
      <c r="DG122" s="633">
        <v>278031</v>
      </c>
      <c r="DH122" s="641"/>
      <c r="DI122" s="641"/>
      <c r="DJ122" s="641"/>
      <c r="DK122" s="641"/>
      <c r="DL122" s="641">
        <v>273853</v>
      </c>
      <c r="DM122" s="641"/>
      <c r="DN122" s="641"/>
      <c r="DO122" s="641"/>
      <c r="DP122" s="641"/>
      <c r="DQ122" s="641">
        <v>210491</v>
      </c>
      <c r="DR122" s="641"/>
      <c r="DS122" s="641"/>
      <c r="DT122" s="641"/>
      <c r="DU122" s="641"/>
      <c r="DV122" s="713">
        <v>1.8</v>
      </c>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194</v>
      </c>
      <c r="AB123" s="446"/>
      <c r="AC123" s="446"/>
      <c r="AD123" s="446"/>
      <c r="AE123" s="499"/>
      <c r="AF123" s="515" t="s">
        <v>194</v>
      </c>
      <c r="AG123" s="446"/>
      <c r="AH123" s="446"/>
      <c r="AI123" s="446"/>
      <c r="AJ123" s="499"/>
      <c r="AK123" s="515" t="s">
        <v>194</v>
      </c>
      <c r="AL123" s="446"/>
      <c r="AM123" s="446"/>
      <c r="AN123" s="446"/>
      <c r="AO123" s="499"/>
      <c r="AP123" s="539" t="s">
        <v>194</v>
      </c>
      <c r="AQ123" s="547"/>
      <c r="AR123" s="547"/>
      <c r="AS123" s="547"/>
      <c r="AT123" s="557"/>
      <c r="AU123" s="573"/>
      <c r="AV123" s="582"/>
      <c r="AW123" s="582"/>
      <c r="AX123" s="582"/>
      <c r="AY123" s="582"/>
      <c r="AZ123" s="603" t="s">
        <v>276</v>
      </c>
      <c r="BA123" s="603"/>
      <c r="BB123" s="603"/>
      <c r="BC123" s="603"/>
      <c r="BD123" s="603"/>
      <c r="BE123" s="603"/>
      <c r="BF123" s="603"/>
      <c r="BG123" s="603"/>
      <c r="BH123" s="603"/>
      <c r="BI123" s="603"/>
      <c r="BJ123" s="603"/>
      <c r="BK123" s="603"/>
      <c r="BL123" s="603"/>
      <c r="BM123" s="603"/>
      <c r="BN123" s="603"/>
      <c r="BO123" s="468" t="s">
        <v>501</v>
      </c>
      <c r="BP123" s="629"/>
      <c r="BQ123" s="635">
        <v>31159235</v>
      </c>
      <c r="BR123" s="643"/>
      <c r="BS123" s="643"/>
      <c r="BT123" s="643"/>
      <c r="BU123" s="643"/>
      <c r="BV123" s="643">
        <v>31381293</v>
      </c>
      <c r="BW123" s="643"/>
      <c r="BX123" s="643"/>
      <c r="BY123" s="643"/>
      <c r="BZ123" s="643"/>
      <c r="CA123" s="643">
        <v>30697408</v>
      </c>
      <c r="CB123" s="643"/>
      <c r="CC123" s="643"/>
      <c r="CD123" s="643"/>
      <c r="CE123" s="643"/>
      <c r="CF123" s="544"/>
      <c r="CG123" s="552"/>
      <c r="CH123" s="552"/>
      <c r="CI123" s="552"/>
      <c r="CJ123" s="669"/>
      <c r="CK123" s="676"/>
      <c r="CL123" s="686"/>
      <c r="CM123" s="686"/>
      <c r="CN123" s="686"/>
      <c r="CO123" s="689"/>
      <c r="CP123" s="693" t="s">
        <v>467</v>
      </c>
      <c r="CQ123" s="403"/>
      <c r="CR123" s="403"/>
      <c r="CS123" s="403"/>
      <c r="CT123" s="403"/>
      <c r="CU123" s="403"/>
      <c r="CV123" s="403"/>
      <c r="CW123" s="403"/>
      <c r="CX123" s="403"/>
      <c r="CY123" s="403"/>
      <c r="CZ123" s="403"/>
      <c r="DA123" s="403"/>
      <c r="DB123" s="403"/>
      <c r="DC123" s="403"/>
      <c r="DD123" s="403"/>
      <c r="DE123" s="403"/>
      <c r="DF123" s="699"/>
      <c r="DG123" s="482" t="s">
        <v>194</v>
      </c>
      <c r="DH123" s="446"/>
      <c r="DI123" s="446"/>
      <c r="DJ123" s="446"/>
      <c r="DK123" s="499"/>
      <c r="DL123" s="515" t="s">
        <v>194</v>
      </c>
      <c r="DM123" s="446"/>
      <c r="DN123" s="446"/>
      <c r="DO123" s="446"/>
      <c r="DP123" s="499"/>
      <c r="DQ123" s="515" t="s">
        <v>194</v>
      </c>
      <c r="DR123" s="446"/>
      <c r="DS123" s="446"/>
      <c r="DT123" s="446"/>
      <c r="DU123" s="499"/>
      <c r="DV123" s="539" t="s">
        <v>194</v>
      </c>
      <c r="DW123" s="547"/>
      <c r="DX123" s="547"/>
      <c r="DY123" s="547"/>
      <c r="DZ123" s="557"/>
    </row>
    <row r="124" spans="1:130" s="365" customFormat="1" ht="26.25" customHeight="1">
      <c r="A124" s="390"/>
      <c r="B124" s="413"/>
      <c r="C124" s="425" t="s">
        <v>346</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194</v>
      </c>
      <c r="AB124" s="446"/>
      <c r="AC124" s="446"/>
      <c r="AD124" s="446"/>
      <c r="AE124" s="499"/>
      <c r="AF124" s="515" t="s">
        <v>194</v>
      </c>
      <c r="AG124" s="446"/>
      <c r="AH124" s="446"/>
      <c r="AI124" s="446"/>
      <c r="AJ124" s="499"/>
      <c r="AK124" s="515" t="s">
        <v>194</v>
      </c>
      <c r="AL124" s="446"/>
      <c r="AM124" s="446"/>
      <c r="AN124" s="446"/>
      <c r="AO124" s="499"/>
      <c r="AP124" s="539" t="s">
        <v>194</v>
      </c>
      <c r="AQ124" s="547"/>
      <c r="AR124" s="547"/>
      <c r="AS124" s="547"/>
      <c r="AT124" s="557"/>
      <c r="AU124" s="574" t="s">
        <v>502</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51.3</v>
      </c>
      <c r="BR124" s="644"/>
      <c r="BS124" s="644"/>
      <c r="BT124" s="644"/>
      <c r="BU124" s="644"/>
      <c r="BV124" s="644">
        <v>48.2</v>
      </c>
      <c r="BW124" s="644"/>
      <c r="BX124" s="644"/>
      <c r="BY124" s="644"/>
      <c r="BZ124" s="644"/>
      <c r="CA124" s="644">
        <v>57.6</v>
      </c>
      <c r="CB124" s="644"/>
      <c r="CC124" s="644"/>
      <c r="CD124" s="644"/>
      <c r="CE124" s="644"/>
      <c r="CF124" s="545"/>
      <c r="CG124" s="553"/>
      <c r="CH124" s="553"/>
      <c r="CI124" s="553"/>
      <c r="CJ124" s="670"/>
      <c r="CK124" s="677"/>
      <c r="CL124" s="677"/>
      <c r="CM124" s="677"/>
      <c r="CN124" s="677"/>
      <c r="CO124" s="690"/>
      <c r="CP124" s="693" t="s">
        <v>503</v>
      </c>
      <c r="CQ124" s="403"/>
      <c r="CR124" s="403"/>
      <c r="CS124" s="403"/>
      <c r="CT124" s="403"/>
      <c r="CU124" s="403"/>
      <c r="CV124" s="403"/>
      <c r="CW124" s="403"/>
      <c r="CX124" s="403"/>
      <c r="CY124" s="403"/>
      <c r="CZ124" s="403"/>
      <c r="DA124" s="403"/>
      <c r="DB124" s="403"/>
      <c r="DC124" s="403"/>
      <c r="DD124" s="403"/>
      <c r="DE124" s="403"/>
      <c r="DF124" s="699"/>
      <c r="DG124" s="484" t="s">
        <v>194</v>
      </c>
      <c r="DH124" s="489"/>
      <c r="DI124" s="489"/>
      <c r="DJ124" s="489"/>
      <c r="DK124" s="501"/>
      <c r="DL124" s="517" t="s">
        <v>194</v>
      </c>
      <c r="DM124" s="489"/>
      <c r="DN124" s="489"/>
      <c r="DO124" s="489"/>
      <c r="DP124" s="501"/>
      <c r="DQ124" s="517" t="s">
        <v>194</v>
      </c>
      <c r="DR124" s="489"/>
      <c r="DS124" s="489"/>
      <c r="DT124" s="489"/>
      <c r="DU124" s="501"/>
      <c r="DV124" s="714" t="s">
        <v>194</v>
      </c>
      <c r="DW124" s="716"/>
      <c r="DX124" s="716"/>
      <c r="DY124" s="716"/>
      <c r="DZ124" s="723"/>
    </row>
    <row r="125" spans="1:130" s="365" customFormat="1" ht="26.25" customHeight="1">
      <c r="A125" s="390"/>
      <c r="B125" s="413"/>
      <c r="C125" s="425" t="s">
        <v>498</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194</v>
      </c>
      <c r="AB125" s="446"/>
      <c r="AC125" s="446"/>
      <c r="AD125" s="446"/>
      <c r="AE125" s="499"/>
      <c r="AF125" s="515" t="s">
        <v>194</v>
      </c>
      <c r="AG125" s="446"/>
      <c r="AH125" s="446"/>
      <c r="AI125" s="446"/>
      <c r="AJ125" s="499"/>
      <c r="AK125" s="515" t="s">
        <v>194</v>
      </c>
      <c r="AL125" s="446"/>
      <c r="AM125" s="446"/>
      <c r="AN125" s="446"/>
      <c r="AO125" s="499"/>
      <c r="AP125" s="539" t="s">
        <v>194</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504</v>
      </c>
      <c r="CL125" s="685"/>
      <c r="CM125" s="685"/>
      <c r="CN125" s="685"/>
      <c r="CO125" s="688"/>
      <c r="CP125" s="424" t="s">
        <v>139</v>
      </c>
      <c r="CQ125" s="407"/>
      <c r="CR125" s="407"/>
      <c r="CS125" s="407"/>
      <c r="CT125" s="407"/>
      <c r="CU125" s="407"/>
      <c r="CV125" s="407"/>
      <c r="CW125" s="407"/>
      <c r="CX125" s="407"/>
      <c r="CY125" s="407"/>
      <c r="CZ125" s="407"/>
      <c r="DA125" s="407"/>
      <c r="DB125" s="407"/>
      <c r="DC125" s="407"/>
      <c r="DD125" s="407"/>
      <c r="DE125" s="407"/>
      <c r="DF125" s="470"/>
      <c r="DG125" s="632" t="s">
        <v>194</v>
      </c>
      <c r="DH125" s="640"/>
      <c r="DI125" s="640"/>
      <c r="DJ125" s="640"/>
      <c r="DK125" s="640"/>
      <c r="DL125" s="640" t="s">
        <v>194</v>
      </c>
      <c r="DM125" s="640"/>
      <c r="DN125" s="640"/>
      <c r="DO125" s="640"/>
      <c r="DP125" s="640"/>
      <c r="DQ125" s="640" t="s">
        <v>194</v>
      </c>
      <c r="DR125" s="640"/>
      <c r="DS125" s="640"/>
      <c r="DT125" s="640"/>
      <c r="DU125" s="640"/>
      <c r="DV125" s="712" t="s">
        <v>194</v>
      </c>
      <c r="DW125" s="712"/>
      <c r="DX125" s="712"/>
      <c r="DY125" s="712"/>
      <c r="DZ125" s="721"/>
    </row>
    <row r="126" spans="1:130" s="365" customFormat="1" ht="26.25" customHeight="1">
      <c r="A126" s="390"/>
      <c r="B126" s="413"/>
      <c r="C126" s="425" t="s">
        <v>499</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46578</v>
      </c>
      <c r="AB126" s="446"/>
      <c r="AC126" s="446"/>
      <c r="AD126" s="446"/>
      <c r="AE126" s="499"/>
      <c r="AF126" s="515">
        <v>33581</v>
      </c>
      <c r="AG126" s="446"/>
      <c r="AH126" s="446"/>
      <c r="AI126" s="446"/>
      <c r="AJ126" s="499"/>
      <c r="AK126" s="515">
        <v>86937</v>
      </c>
      <c r="AL126" s="446"/>
      <c r="AM126" s="446"/>
      <c r="AN126" s="446"/>
      <c r="AO126" s="499"/>
      <c r="AP126" s="539">
        <v>0.7</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429</v>
      </c>
      <c r="CQ126" s="378"/>
      <c r="CR126" s="378"/>
      <c r="CS126" s="378"/>
      <c r="CT126" s="378"/>
      <c r="CU126" s="378"/>
      <c r="CV126" s="378"/>
      <c r="CW126" s="378"/>
      <c r="CX126" s="378"/>
      <c r="CY126" s="378"/>
      <c r="CZ126" s="378"/>
      <c r="DA126" s="378"/>
      <c r="DB126" s="378"/>
      <c r="DC126" s="378"/>
      <c r="DD126" s="378"/>
      <c r="DE126" s="378"/>
      <c r="DF126" s="472"/>
      <c r="DG126" s="633" t="s">
        <v>194</v>
      </c>
      <c r="DH126" s="641"/>
      <c r="DI126" s="641"/>
      <c r="DJ126" s="641"/>
      <c r="DK126" s="641"/>
      <c r="DL126" s="641" t="s">
        <v>194</v>
      </c>
      <c r="DM126" s="641"/>
      <c r="DN126" s="641"/>
      <c r="DO126" s="641"/>
      <c r="DP126" s="641"/>
      <c r="DQ126" s="641" t="s">
        <v>194</v>
      </c>
      <c r="DR126" s="641"/>
      <c r="DS126" s="641"/>
      <c r="DT126" s="641"/>
      <c r="DU126" s="641"/>
      <c r="DV126" s="713" t="s">
        <v>194</v>
      </c>
      <c r="DW126" s="713"/>
      <c r="DX126" s="713"/>
      <c r="DY126" s="713"/>
      <c r="DZ126" s="722"/>
    </row>
    <row r="127" spans="1:130" s="365" customFormat="1" ht="26.25" customHeight="1">
      <c r="A127" s="391"/>
      <c r="B127" s="414"/>
      <c r="C127" s="427" t="s">
        <v>75</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8105</v>
      </c>
      <c r="AB127" s="446"/>
      <c r="AC127" s="446"/>
      <c r="AD127" s="446"/>
      <c r="AE127" s="499"/>
      <c r="AF127" s="515">
        <v>7955</v>
      </c>
      <c r="AG127" s="446"/>
      <c r="AH127" s="446"/>
      <c r="AI127" s="446"/>
      <c r="AJ127" s="499"/>
      <c r="AK127" s="515">
        <v>6594</v>
      </c>
      <c r="AL127" s="446"/>
      <c r="AM127" s="446"/>
      <c r="AN127" s="446"/>
      <c r="AO127" s="499"/>
      <c r="AP127" s="539">
        <v>0.1</v>
      </c>
      <c r="AQ127" s="547"/>
      <c r="AR127" s="547"/>
      <c r="AS127" s="547"/>
      <c r="AT127" s="557"/>
      <c r="AU127" s="378"/>
      <c r="AV127" s="378"/>
      <c r="AW127" s="378"/>
      <c r="AX127" s="584" t="s">
        <v>507</v>
      </c>
      <c r="AY127" s="593"/>
      <c r="AZ127" s="593"/>
      <c r="BA127" s="593"/>
      <c r="BB127" s="593"/>
      <c r="BC127" s="593"/>
      <c r="BD127" s="593"/>
      <c r="BE127" s="610"/>
      <c r="BF127" s="612" t="s">
        <v>234</v>
      </c>
      <c r="BG127" s="593"/>
      <c r="BH127" s="593"/>
      <c r="BI127" s="593"/>
      <c r="BJ127" s="593"/>
      <c r="BK127" s="593"/>
      <c r="BL127" s="610"/>
      <c r="BM127" s="612" t="s">
        <v>430</v>
      </c>
      <c r="BN127" s="593"/>
      <c r="BO127" s="593"/>
      <c r="BP127" s="593"/>
      <c r="BQ127" s="593"/>
      <c r="BR127" s="593"/>
      <c r="BS127" s="610"/>
      <c r="BT127" s="612" t="s">
        <v>418</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423</v>
      </c>
      <c r="CQ127" s="378"/>
      <c r="CR127" s="378"/>
      <c r="CS127" s="378"/>
      <c r="CT127" s="378"/>
      <c r="CU127" s="378"/>
      <c r="CV127" s="378"/>
      <c r="CW127" s="378"/>
      <c r="CX127" s="378"/>
      <c r="CY127" s="378"/>
      <c r="CZ127" s="378"/>
      <c r="DA127" s="378"/>
      <c r="DB127" s="378"/>
      <c r="DC127" s="378"/>
      <c r="DD127" s="378"/>
      <c r="DE127" s="378"/>
      <c r="DF127" s="472"/>
      <c r="DG127" s="633" t="s">
        <v>194</v>
      </c>
      <c r="DH127" s="641"/>
      <c r="DI127" s="641"/>
      <c r="DJ127" s="641"/>
      <c r="DK127" s="641"/>
      <c r="DL127" s="641" t="s">
        <v>194</v>
      </c>
      <c r="DM127" s="641"/>
      <c r="DN127" s="641"/>
      <c r="DO127" s="641"/>
      <c r="DP127" s="641"/>
      <c r="DQ127" s="641" t="s">
        <v>194</v>
      </c>
      <c r="DR127" s="641"/>
      <c r="DS127" s="641"/>
      <c r="DT127" s="641"/>
      <c r="DU127" s="641"/>
      <c r="DV127" s="713" t="s">
        <v>194</v>
      </c>
      <c r="DW127" s="713"/>
      <c r="DX127" s="713"/>
      <c r="DY127" s="713"/>
      <c r="DZ127" s="722"/>
    </row>
    <row r="128" spans="1:130" s="365" customFormat="1" ht="26.25" customHeight="1">
      <c r="A128" s="392" t="s">
        <v>508</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287316</v>
      </c>
      <c r="AB128" s="487"/>
      <c r="AC128" s="487"/>
      <c r="AD128" s="487"/>
      <c r="AE128" s="498"/>
      <c r="AF128" s="514">
        <v>262871</v>
      </c>
      <c r="AG128" s="487"/>
      <c r="AH128" s="487"/>
      <c r="AI128" s="487"/>
      <c r="AJ128" s="498"/>
      <c r="AK128" s="514">
        <v>298208</v>
      </c>
      <c r="AL128" s="487"/>
      <c r="AM128" s="487"/>
      <c r="AN128" s="487"/>
      <c r="AO128" s="498"/>
      <c r="AP128" s="541"/>
      <c r="AQ128" s="549"/>
      <c r="AR128" s="549"/>
      <c r="AS128" s="549"/>
      <c r="AT128" s="559"/>
      <c r="AU128" s="378"/>
      <c r="AV128" s="378"/>
      <c r="AW128" s="378"/>
      <c r="AX128" s="384" t="s">
        <v>313</v>
      </c>
      <c r="AY128" s="407"/>
      <c r="AZ128" s="407"/>
      <c r="BA128" s="407"/>
      <c r="BB128" s="407"/>
      <c r="BC128" s="407"/>
      <c r="BD128" s="407"/>
      <c r="BE128" s="470"/>
      <c r="BF128" s="613" t="s">
        <v>194</v>
      </c>
      <c r="BG128" s="617"/>
      <c r="BH128" s="617"/>
      <c r="BI128" s="617"/>
      <c r="BJ128" s="617"/>
      <c r="BK128" s="617"/>
      <c r="BL128" s="623"/>
      <c r="BM128" s="613">
        <v>12.88</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408</v>
      </c>
      <c r="CQ128" s="381"/>
      <c r="CR128" s="381"/>
      <c r="CS128" s="381"/>
      <c r="CT128" s="381"/>
      <c r="CU128" s="381"/>
      <c r="CV128" s="381"/>
      <c r="CW128" s="381"/>
      <c r="CX128" s="381"/>
      <c r="CY128" s="381"/>
      <c r="CZ128" s="381"/>
      <c r="DA128" s="381"/>
      <c r="DB128" s="381"/>
      <c r="DC128" s="381"/>
      <c r="DD128" s="381"/>
      <c r="DE128" s="381"/>
      <c r="DF128" s="611"/>
      <c r="DG128" s="702">
        <v>2058</v>
      </c>
      <c r="DH128" s="705"/>
      <c r="DI128" s="705"/>
      <c r="DJ128" s="705"/>
      <c r="DK128" s="705"/>
      <c r="DL128" s="705">
        <v>2898</v>
      </c>
      <c r="DM128" s="705"/>
      <c r="DN128" s="705"/>
      <c r="DO128" s="705"/>
      <c r="DP128" s="705"/>
      <c r="DQ128" s="705">
        <v>1373</v>
      </c>
      <c r="DR128" s="705"/>
      <c r="DS128" s="705"/>
      <c r="DT128" s="705"/>
      <c r="DU128" s="705"/>
      <c r="DV128" s="715">
        <v>0</v>
      </c>
      <c r="DW128" s="715"/>
      <c r="DX128" s="715"/>
      <c r="DY128" s="715"/>
      <c r="DZ128" s="724"/>
    </row>
    <row r="129" spans="1:131" s="365" customFormat="1" ht="26.25" customHeight="1">
      <c r="A129" s="385" t="s">
        <v>168</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236</v>
      </c>
      <c r="X129" s="466"/>
      <c r="Y129" s="466"/>
      <c r="Z129" s="476"/>
      <c r="AA129" s="482">
        <v>13413490</v>
      </c>
      <c r="AB129" s="446"/>
      <c r="AC129" s="446"/>
      <c r="AD129" s="446"/>
      <c r="AE129" s="499"/>
      <c r="AF129" s="515">
        <v>13548567</v>
      </c>
      <c r="AG129" s="446"/>
      <c r="AH129" s="446"/>
      <c r="AI129" s="446"/>
      <c r="AJ129" s="499"/>
      <c r="AK129" s="515">
        <v>13739965</v>
      </c>
      <c r="AL129" s="446"/>
      <c r="AM129" s="446"/>
      <c r="AN129" s="446"/>
      <c r="AO129" s="499"/>
      <c r="AP129" s="542"/>
      <c r="AQ129" s="550"/>
      <c r="AR129" s="550"/>
      <c r="AS129" s="550"/>
      <c r="AT129" s="560"/>
      <c r="AU129" s="576"/>
      <c r="AV129" s="576"/>
      <c r="AW129" s="576"/>
      <c r="AX129" s="585" t="s">
        <v>116</v>
      </c>
      <c r="AY129" s="378"/>
      <c r="AZ129" s="378"/>
      <c r="BA129" s="378"/>
      <c r="BB129" s="378"/>
      <c r="BC129" s="378"/>
      <c r="BD129" s="378"/>
      <c r="BE129" s="472"/>
      <c r="BF129" s="614" t="s">
        <v>194</v>
      </c>
      <c r="BG129" s="618"/>
      <c r="BH129" s="618"/>
      <c r="BI129" s="618"/>
      <c r="BJ129" s="618"/>
      <c r="BK129" s="618"/>
      <c r="BL129" s="624"/>
      <c r="BM129" s="614">
        <v>17.88</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148</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509</v>
      </c>
      <c r="X130" s="466"/>
      <c r="Y130" s="466"/>
      <c r="Z130" s="476"/>
      <c r="AA130" s="482">
        <v>1821732</v>
      </c>
      <c r="AB130" s="446"/>
      <c r="AC130" s="446"/>
      <c r="AD130" s="446"/>
      <c r="AE130" s="499"/>
      <c r="AF130" s="515">
        <v>1747863</v>
      </c>
      <c r="AG130" s="446"/>
      <c r="AH130" s="446"/>
      <c r="AI130" s="446"/>
      <c r="AJ130" s="499"/>
      <c r="AK130" s="515">
        <v>1719652</v>
      </c>
      <c r="AL130" s="446"/>
      <c r="AM130" s="446"/>
      <c r="AN130" s="446"/>
      <c r="AO130" s="499"/>
      <c r="AP130" s="542"/>
      <c r="AQ130" s="550"/>
      <c r="AR130" s="550"/>
      <c r="AS130" s="550"/>
      <c r="AT130" s="560"/>
      <c r="AU130" s="576"/>
      <c r="AV130" s="576"/>
      <c r="AW130" s="576"/>
      <c r="AX130" s="585" t="s">
        <v>443</v>
      </c>
      <c r="AY130" s="378"/>
      <c r="AZ130" s="378"/>
      <c r="BA130" s="378"/>
      <c r="BB130" s="378"/>
      <c r="BC130" s="378"/>
      <c r="BD130" s="378"/>
      <c r="BE130" s="472"/>
      <c r="BF130" s="615">
        <v>8.1</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171</v>
      </c>
      <c r="X131" s="467"/>
      <c r="Y131" s="467"/>
      <c r="Z131" s="477"/>
      <c r="AA131" s="484">
        <v>11591758</v>
      </c>
      <c r="AB131" s="489"/>
      <c r="AC131" s="489"/>
      <c r="AD131" s="489"/>
      <c r="AE131" s="501"/>
      <c r="AF131" s="517">
        <v>11800704</v>
      </c>
      <c r="AG131" s="489"/>
      <c r="AH131" s="489"/>
      <c r="AI131" s="489"/>
      <c r="AJ131" s="501"/>
      <c r="AK131" s="517">
        <v>12020313</v>
      </c>
      <c r="AL131" s="489"/>
      <c r="AM131" s="489"/>
      <c r="AN131" s="489"/>
      <c r="AO131" s="501"/>
      <c r="AP131" s="543"/>
      <c r="AQ131" s="551"/>
      <c r="AR131" s="551"/>
      <c r="AS131" s="551"/>
      <c r="AT131" s="561"/>
      <c r="AU131" s="576"/>
      <c r="AV131" s="576"/>
      <c r="AW131" s="576"/>
      <c r="AX131" s="586" t="s">
        <v>58</v>
      </c>
      <c r="AY131" s="381"/>
      <c r="AZ131" s="381"/>
      <c r="BA131" s="381"/>
      <c r="BB131" s="381"/>
      <c r="BC131" s="381"/>
      <c r="BD131" s="381"/>
      <c r="BE131" s="611"/>
      <c r="BF131" s="616">
        <v>57.6</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29</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510</v>
      </c>
      <c r="W132" s="462"/>
      <c r="X132" s="462"/>
      <c r="Y132" s="462"/>
      <c r="Z132" s="478"/>
      <c r="AA132" s="485">
        <v>8.3347927039999998</v>
      </c>
      <c r="AB132" s="490"/>
      <c r="AC132" s="490"/>
      <c r="AD132" s="490"/>
      <c r="AE132" s="502"/>
      <c r="AF132" s="518">
        <v>8.618155324</v>
      </c>
      <c r="AG132" s="490"/>
      <c r="AH132" s="490"/>
      <c r="AI132" s="490"/>
      <c r="AJ132" s="502"/>
      <c r="AK132" s="518">
        <v>7.6097852030000004</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81</v>
      </c>
      <c r="W133" s="404"/>
      <c r="X133" s="404"/>
      <c r="Y133" s="404"/>
      <c r="Z133" s="479"/>
      <c r="AA133" s="486">
        <v>7.2</v>
      </c>
      <c r="AB133" s="491"/>
      <c r="AC133" s="491"/>
      <c r="AD133" s="491"/>
      <c r="AE133" s="503"/>
      <c r="AF133" s="486">
        <v>7.8</v>
      </c>
      <c r="AG133" s="491"/>
      <c r="AH133" s="491"/>
      <c r="AI133" s="491"/>
      <c r="AJ133" s="503"/>
      <c r="AK133" s="486">
        <v>8.1</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VMHsQhUQytZTPYEA2z1qVUZp2OLnhrJ2T7KW7Zcdj/h9715R8xcoL0TIW+XCaLe4mLExDmjtdzvV31pjw13iQ==" saltValue="pzFpZ9iD9izLNe525BEwa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election activeCell="AK73" sqref="AK73"/>
    </sheetView>
  </sheetViews>
  <sheetFormatPr defaultColWidth="0" defaultRowHeight="13.5" customHeight="1" zeroHeight="1"/>
  <cols>
    <col min="1" max="120" width="2.7265625" style="725" customWidth="1"/>
    <col min="121" max="121" width="0" style="726" hidden="1" customWidth="1"/>
    <col min="122" max="16384" width="9" style="726" hidden="1" customWidth="1"/>
  </cols>
  <sheetData>
    <row r="1" spans="1:120" ht="13">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726"/>
    </row>
    <row r="17" spans="119:120" ht="13">
      <c r="DP17" s="726"/>
    </row>
    <row r="18" spans="119:120" ht="13"/>
    <row r="19" spans="119:120" ht="13"/>
    <row r="20" spans="119:120" ht="13">
      <c r="DO20" s="726"/>
      <c r="DP20" s="726"/>
    </row>
    <row r="21" spans="119:120" ht="13">
      <c r="DP21" s="726"/>
    </row>
    <row r="22" spans="119:120" ht="13"/>
    <row r="23" spans="119:120" ht="13">
      <c r="DO23" s="726"/>
      <c r="DP23" s="726"/>
    </row>
    <row r="24" spans="119:120" ht="13">
      <c r="DP24" s="726"/>
    </row>
    <row r="25" spans="119:120" ht="13">
      <c r="DP25" s="726"/>
    </row>
    <row r="26" spans="119:120" ht="13">
      <c r="DO26" s="726"/>
      <c r="DP26" s="726"/>
    </row>
    <row r="27" spans="119:120" ht="13"/>
    <row r="28" spans="119:120" ht="13">
      <c r="DO28" s="726"/>
      <c r="DP28" s="726"/>
    </row>
    <row r="29" spans="119:120" ht="13">
      <c r="DP29" s="726"/>
    </row>
    <row r="30" spans="119:120" ht="13"/>
    <row r="31" spans="119:120" ht="13">
      <c r="DO31" s="726"/>
      <c r="DP31" s="726"/>
    </row>
    <row r="32" spans="119:120" ht="13"/>
    <row r="33" spans="98:120" ht="13">
      <c r="DO33" s="726"/>
      <c r="DP33" s="726"/>
    </row>
    <row r="34" spans="98:120" ht="13">
      <c r="DM34" s="726"/>
    </row>
    <row r="35" spans="98:120" ht="13">
      <c r="CT35" s="726"/>
      <c r="CU35" s="726"/>
      <c r="CV35" s="726"/>
      <c r="CY35" s="726"/>
      <c r="CZ35" s="726"/>
      <c r="DA35" s="726"/>
      <c r="DD35" s="726"/>
      <c r="DE35" s="726"/>
      <c r="DF35" s="726"/>
      <c r="DI35" s="726"/>
      <c r="DJ35" s="726"/>
      <c r="DK35" s="726"/>
      <c r="DM35" s="726"/>
      <c r="DN35" s="726"/>
      <c r="DO35" s="726"/>
      <c r="DP35" s="726"/>
    </row>
    <row r="36" spans="98:120" ht="13"/>
    <row r="37" spans="98:120" ht="13">
      <c r="CW37" s="726"/>
      <c r="DB37" s="726"/>
      <c r="DG37" s="726"/>
      <c r="DL37" s="726"/>
      <c r="DP37" s="726"/>
    </row>
    <row r="38" spans="98:120" ht="13">
      <c r="CT38" s="726"/>
      <c r="CU38" s="726"/>
      <c r="CV38" s="726"/>
      <c r="CW38" s="726"/>
      <c r="CY38" s="726"/>
      <c r="CZ38" s="726"/>
      <c r="DA38" s="726"/>
      <c r="DB38" s="726"/>
      <c r="DD38" s="726"/>
      <c r="DE38" s="726"/>
      <c r="DF38" s="726"/>
      <c r="DG38" s="726"/>
      <c r="DI38" s="726"/>
      <c r="DJ38" s="726"/>
      <c r="DK38" s="726"/>
      <c r="DL38" s="726"/>
      <c r="DN38" s="726"/>
      <c r="DO38" s="726"/>
      <c r="DP38" s="726"/>
    </row>
    <row r="39" spans="98:120" ht="13"/>
    <row r="40" spans="98:120" ht="13"/>
    <row r="41" spans="98:120" ht="13"/>
    <row r="42" spans="98:120" ht="13"/>
    <row r="43" spans="98:120" ht="13"/>
    <row r="44" spans="98:120" ht="13"/>
    <row r="45" spans="98:120" ht="13"/>
    <row r="46" spans="98:120" ht="13"/>
    <row r="47" spans="98:120" ht="13"/>
    <row r="48" spans="98:120" ht="13"/>
    <row r="49" spans="22:120" ht="13">
      <c r="DN49" s="726"/>
      <c r="DO49" s="726"/>
      <c r="DP49" s="726"/>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726"/>
      <c r="CS63" s="726"/>
      <c r="CX63" s="726"/>
      <c r="DC63" s="726"/>
      <c r="DH63" s="726"/>
    </row>
    <row r="64" spans="22:120" ht="13">
      <c r="V64" s="726"/>
    </row>
    <row r="65" spans="15:120" ht="13">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
      <c r="Q66" s="726"/>
      <c r="S66" s="726"/>
      <c r="U66" s="726"/>
      <c r="DM66" s="726"/>
    </row>
    <row r="67" spans="15:120" ht="13">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
    <row r="69" spans="15:120" ht="13"/>
    <row r="70" spans="15:120" ht="13"/>
    <row r="71" spans="15:120" ht="13"/>
    <row r="72" spans="15:120" ht="13">
      <c r="DP72" s="726"/>
    </row>
    <row r="73" spans="15:120" ht="13">
      <c r="DP73" s="726"/>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726"/>
      <c r="CX96" s="726"/>
      <c r="DC96" s="726"/>
      <c r="DH96" s="726"/>
    </row>
    <row r="97" spans="24:120" ht="13">
      <c r="CS97" s="726"/>
      <c r="CX97" s="726"/>
      <c r="DC97" s="726"/>
      <c r="DH97" s="726"/>
      <c r="DP97" s="725" t="s">
        <v>100</v>
      </c>
    </row>
    <row r="98" spans="24:120" ht="13" hidden="1">
      <c r="CS98" s="726"/>
      <c r="CX98" s="726"/>
      <c r="DC98" s="726"/>
      <c r="DH98" s="726"/>
    </row>
    <row r="99" spans="24:120" ht="13"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 hidden="1">
      <c r="CT103" s="726"/>
      <c r="CV103" s="726"/>
      <c r="CW103" s="726"/>
      <c r="CY103" s="726"/>
      <c r="DA103" s="726"/>
      <c r="DB103" s="726"/>
      <c r="DD103" s="726"/>
      <c r="DF103" s="726"/>
      <c r="DG103" s="726"/>
      <c r="DI103" s="726"/>
      <c r="DK103" s="726"/>
      <c r="DL103" s="726"/>
      <c r="DM103" s="726"/>
      <c r="DN103" s="726"/>
      <c r="DO103" s="726"/>
      <c r="DP103" s="726"/>
    </row>
    <row r="104" spans="24:120" ht="13" hidden="1">
      <c r="CV104" s="726"/>
      <c r="CW104" s="726"/>
      <c r="DA104" s="726"/>
      <c r="DB104" s="726"/>
      <c r="DF104" s="726"/>
      <c r="DG104" s="726"/>
      <c r="DK104" s="726"/>
      <c r="DL104" s="726"/>
      <c r="DN104" s="726"/>
      <c r="DO104" s="726"/>
      <c r="DP104" s="726"/>
    </row>
    <row r="105" spans="24:120" ht="12.75" hidden="1" customHeight="1"/>
  </sheetData>
  <sheetProtection algorithmName="SHA-512" hashValue="X8OR/5t8JyFkh2cPXCXlD+QYiPkfWMMt5Sd9/s2GAKfX3PZY+9vF47C07x8aB1fKR6j77P+gE/LB/4QI6dtHJA==" saltValue="rHdv1qvgOviJBQsaNpXU7g==" spinCount="100000" sheet="1" objects="1" scenarios="1"/>
  <phoneticPr fontId="6"/>
  <printOptions horizontalCentered="1" verticalCentered="1"/>
  <pageMargins left="0" right="0" top="0" bottom="0" header="0" footer="0"/>
  <pageSetup paperSize="9" scale="45"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election activeCell="CN32" sqref="CN32"/>
    </sheetView>
  </sheetViews>
  <sheetFormatPr defaultColWidth="0" defaultRowHeight="13.5" customHeight="1" zeroHeight="1"/>
  <cols>
    <col min="1" max="116" width="2.63281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joBjCNj1zMMHikt7Qi+dzYl7ZH2YB6Holjl325a/SYhfAbaYg2Geat6NtUNHFsQ8zY66xkLY7bhwXBMKFdH9RA==" saltValue="DPZK55shWOxuVswlzkMxVQ=="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453125" style="363" customWidth="1"/>
    <col min="37" max="44" width="17" style="363" customWidth="1"/>
    <col min="45" max="45" width="6.08984375" style="727" customWidth="1"/>
    <col min="46" max="46" width="3" style="728" customWidth="1"/>
    <col min="47" max="47" width="19.08984375" style="363" hidden="1" customWidth="1"/>
    <col min="48" max="52" width="12.6328125" style="363" hidden="1" customWidth="1"/>
    <col min="53" max="16384" width="8.6328125" style="363" hidden="1" customWidth="1"/>
  </cols>
  <sheetData>
    <row r="1" spans="1:46" ht="13">
      <c r="AS1" s="829"/>
      <c r="AT1" s="829"/>
    </row>
    <row r="2" spans="1:46" ht="13">
      <c r="AS2" s="829"/>
      <c r="AT2" s="829"/>
    </row>
    <row r="3" spans="1:46" ht="13">
      <c r="AS3" s="829"/>
      <c r="AT3" s="829"/>
    </row>
    <row r="4" spans="1:46" ht="13">
      <c r="AS4" s="829"/>
      <c r="AT4" s="829"/>
    </row>
    <row r="5" spans="1:46" ht="16.5">
      <c r="A5" s="730" t="s">
        <v>511</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ht="13">
      <c r="A6" s="728"/>
      <c r="B6" s="363"/>
      <c r="C6" s="363"/>
      <c r="D6" s="363"/>
      <c r="E6" s="363"/>
      <c r="F6" s="363"/>
      <c r="G6" s="363"/>
      <c r="H6" s="363"/>
      <c r="I6" s="363"/>
      <c r="J6" s="363"/>
      <c r="K6" s="363"/>
      <c r="L6" s="363"/>
      <c r="M6" s="363"/>
      <c r="N6" s="363"/>
      <c r="O6" s="363"/>
      <c r="P6" s="363"/>
      <c r="Q6" s="363"/>
      <c r="R6" s="363"/>
      <c r="S6" s="363"/>
      <c r="T6" s="363"/>
      <c r="U6" s="363"/>
      <c r="V6" s="363"/>
      <c r="W6" s="363"/>
      <c r="X6" s="363"/>
      <c r="Y6" s="363"/>
      <c r="Z6" s="363"/>
      <c r="AA6" s="363"/>
      <c r="AB6" s="363"/>
      <c r="AC6" s="363"/>
      <c r="AD6" s="363"/>
      <c r="AE6" s="363"/>
      <c r="AF6" s="363"/>
      <c r="AG6" s="363"/>
      <c r="AH6" s="363"/>
      <c r="AI6" s="363"/>
      <c r="AJ6" s="363"/>
      <c r="AK6" s="729" t="s">
        <v>339</v>
      </c>
      <c r="AL6" s="729"/>
      <c r="AM6" s="729"/>
      <c r="AN6" s="729"/>
      <c r="AO6" s="363"/>
      <c r="AP6" s="363"/>
      <c r="AQ6" s="363"/>
      <c r="AR6" s="363"/>
    </row>
    <row r="7" spans="1:46" ht="13.5" customHeight="1">
      <c r="A7" s="728"/>
      <c r="B7" s="363"/>
      <c r="C7" s="363"/>
      <c r="D7" s="363"/>
      <c r="E7" s="363"/>
      <c r="F7" s="363"/>
      <c r="G7" s="363"/>
      <c r="H7" s="363"/>
      <c r="I7" s="363"/>
      <c r="J7" s="363"/>
      <c r="K7" s="363"/>
      <c r="L7" s="363"/>
      <c r="M7" s="363"/>
      <c r="N7" s="363"/>
      <c r="O7" s="363"/>
      <c r="P7" s="363"/>
      <c r="Q7" s="363"/>
      <c r="R7" s="363"/>
      <c r="S7" s="363"/>
      <c r="T7" s="363"/>
      <c r="U7" s="363"/>
      <c r="V7" s="363"/>
      <c r="W7" s="363"/>
      <c r="X7" s="363"/>
      <c r="Y7" s="363"/>
      <c r="Z7" s="363"/>
      <c r="AA7" s="363"/>
      <c r="AB7" s="363"/>
      <c r="AC7" s="363"/>
      <c r="AD7" s="363"/>
      <c r="AE7" s="363"/>
      <c r="AF7" s="363"/>
      <c r="AG7" s="363"/>
      <c r="AH7" s="363"/>
      <c r="AI7" s="363"/>
      <c r="AJ7" s="363"/>
      <c r="AK7" s="740"/>
      <c r="AL7" s="753"/>
      <c r="AM7" s="753"/>
      <c r="AN7" s="770"/>
      <c r="AO7" s="783" t="s">
        <v>85</v>
      </c>
      <c r="AP7" s="795"/>
      <c r="AQ7" s="806" t="s">
        <v>512</v>
      </c>
      <c r="AR7" s="820"/>
    </row>
    <row r="8" spans="1:46" ht="13">
      <c r="A8" s="728"/>
      <c r="B8" s="363"/>
      <c r="C8" s="363"/>
      <c r="D8" s="363"/>
      <c r="E8" s="363"/>
      <c r="F8" s="363"/>
      <c r="G8" s="363"/>
      <c r="H8" s="363"/>
      <c r="I8" s="363"/>
      <c r="J8" s="363"/>
      <c r="K8" s="363"/>
      <c r="L8" s="363"/>
      <c r="M8" s="363"/>
      <c r="N8" s="363"/>
      <c r="O8" s="363"/>
      <c r="P8" s="363"/>
      <c r="Q8" s="363"/>
      <c r="R8" s="363"/>
      <c r="S8" s="363"/>
      <c r="T8" s="363"/>
      <c r="U8" s="363"/>
      <c r="V8" s="363"/>
      <c r="W8" s="363"/>
      <c r="X8" s="363"/>
      <c r="Y8" s="363"/>
      <c r="Z8" s="363"/>
      <c r="AA8" s="363"/>
      <c r="AB8" s="363"/>
      <c r="AC8" s="363"/>
      <c r="AD8" s="363"/>
      <c r="AE8" s="363"/>
      <c r="AF8" s="363"/>
      <c r="AG8" s="363"/>
      <c r="AH8" s="363"/>
      <c r="AI8" s="363"/>
      <c r="AJ8" s="363"/>
      <c r="AK8" s="741"/>
      <c r="AL8" s="754"/>
      <c r="AM8" s="754"/>
      <c r="AN8" s="771"/>
      <c r="AO8" s="784"/>
      <c r="AP8" s="796" t="s">
        <v>513</v>
      </c>
      <c r="AQ8" s="807" t="s">
        <v>514</v>
      </c>
      <c r="AR8" s="821" t="s">
        <v>515</v>
      </c>
    </row>
    <row r="9" spans="1:46" ht="13">
      <c r="A9" s="728"/>
      <c r="B9" s="363"/>
      <c r="C9" s="363"/>
      <c r="D9" s="363"/>
      <c r="E9" s="363"/>
      <c r="F9" s="363"/>
      <c r="G9" s="363"/>
      <c r="H9" s="363"/>
      <c r="I9" s="363"/>
      <c r="J9" s="363"/>
      <c r="K9" s="363"/>
      <c r="L9" s="363"/>
      <c r="M9" s="363"/>
      <c r="N9" s="363"/>
      <c r="O9" s="363"/>
      <c r="P9" s="363"/>
      <c r="Q9" s="363"/>
      <c r="R9" s="363"/>
      <c r="S9" s="363"/>
      <c r="T9" s="363"/>
      <c r="U9" s="363"/>
      <c r="V9" s="363"/>
      <c r="W9" s="363"/>
      <c r="X9" s="363"/>
      <c r="Y9" s="363"/>
      <c r="Z9" s="363"/>
      <c r="AA9" s="363"/>
      <c r="AB9" s="363"/>
      <c r="AC9" s="363"/>
      <c r="AD9" s="363"/>
      <c r="AE9" s="363"/>
      <c r="AF9" s="363"/>
      <c r="AG9" s="363"/>
      <c r="AH9" s="363"/>
      <c r="AI9" s="363"/>
      <c r="AJ9" s="363"/>
      <c r="AK9" s="742" t="s">
        <v>516</v>
      </c>
      <c r="AL9" s="755"/>
      <c r="AM9" s="755"/>
      <c r="AN9" s="772"/>
      <c r="AO9" s="785">
        <v>4518366</v>
      </c>
      <c r="AP9" s="785">
        <v>102620</v>
      </c>
      <c r="AQ9" s="808">
        <v>98214</v>
      </c>
      <c r="AR9" s="822">
        <v>4.5</v>
      </c>
    </row>
    <row r="10" spans="1:46" ht="13.5" customHeight="1">
      <c r="A10" s="728"/>
      <c r="B10" s="363"/>
      <c r="C10" s="363"/>
      <c r="D10" s="363"/>
      <c r="E10" s="363"/>
      <c r="F10" s="363"/>
      <c r="G10" s="363"/>
      <c r="H10" s="363"/>
      <c r="I10" s="363"/>
      <c r="J10" s="363"/>
      <c r="K10" s="363"/>
      <c r="L10" s="363"/>
      <c r="M10" s="363"/>
      <c r="N10" s="363"/>
      <c r="O10" s="363"/>
      <c r="P10" s="363"/>
      <c r="Q10" s="363"/>
      <c r="R10" s="363"/>
      <c r="S10" s="363"/>
      <c r="T10" s="363"/>
      <c r="U10" s="363"/>
      <c r="V10" s="363"/>
      <c r="W10" s="363"/>
      <c r="X10" s="363"/>
      <c r="Y10" s="363"/>
      <c r="Z10" s="363"/>
      <c r="AA10" s="363"/>
      <c r="AB10" s="363"/>
      <c r="AC10" s="363"/>
      <c r="AD10" s="363"/>
      <c r="AE10" s="363"/>
      <c r="AF10" s="363"/>
      <c r="AG10" s="363"/>
      <c r="AH10" s="363"/>
      <c r="AI10" s="363"/>
      <c r="AJ10" s="363"/>
      <c r="AK10" s="742" t="s">
        <v>201</v>
      </c>
      <c r="AL10" s="755"/>
      <c r="AM10" s="755"/>
      <c r="AN10" s="772"/>
      <c r="AO10" s="786">
        <v>654327</v>
      </c>
      <c r="AP10" s="786">
        <v>14861</v>
      </c>
      <c r="AQ10" s="809">
        <v>8330</v>
      </c>
      <c r="AR10" s="823">
        <v>78.400000000000006</v>
      </c>
    </row>
    <row r="11" spans="1:46" ht="13.5" customHeight="1">
      <c r="A11" s="728"/>
      <c r="B11" s="363"/>
      <c r="C11" s="363"/>
      <c r="D11" s="363"/>
      <c r="E11" s="363"/>
      <c r="F11" s="363"/>
      <c r="G11" s="363"/>
      <c r="H11" s="363"/>
      <c r="I11" s="363"/>
      <c r="J11" s="363"/>
      <c r="K11" s="363"/>
      <c r="L11" s="363"/>
      <c r="M11" s="363"/>
      <c r="N11" s="363"/>
      <c r="O11" s="363"/>
      <c r="P11" s="363"/>
      <c r="Q11" s="363"/>
      <c r="R11" s="363"/>
      <c r="S11" s="363"/>
      <c r="T11" s="363"/>
      <c r="U11" s="363"/>
      <c r="V11" s="363"/>
      <c r="W11" s="363"/>
      <c r="X11" s="363"/>
      <c r="Y11" s="363"/>
      <c r="Z11" s="363"/>
      <c r="AA11" s="363"/>
      <c r="AB11" s="363"/>
      <c r="AC11" s="363"/>
      <c r="AD11" s="363"/>
      <c r="AE11" s="363"/>
      <c r="AF11" s="363"/>
      <c r="AG11" s="363"/>
      <c r="AH11" s="363"/>
      <c r="AI11" s="363"/>
      <c r="AJ11" s="363"/>
      <c r="AK11" s="742" t="s">
        <v>406</v>
      </c>
      <c r="AL11" s="755"/>
      <c r="AM11" s="755"/>
      <c r="AN11" s="772"/>
      <c r="AO11" s="786">
        <v>122258</v>
      </c>
      <c r="AP11" s="786">
        <v>2777</v>
      </c>
      <c r="AQ11" s="809">
        <v>2236</v>
      </c>
      <c r="AR11" s="823">
        <v>24.2</v>
      </c>
    </row>
    <row r="12" spans="1:46" ht="13.5" customHeight="1">
      <c r="A12" s="728"/>
      <c r="B12" s="363"/>
      <c r="C12" s="363"/>
      <c r="D12" s="363"/>
      <c r="E12" s="363"/>
      <c r="F12" s="363"/>
      <c r="G12" s="363"/>
      <c r="H12" s="363"/>
      <c r="I12" s="363"/>
      <c r="J12" s="363"/>
      <c r="K12" s="363"/>
      <c r="L12" s="363"/>
      <c r="M12" s="363"/>
      <c r="N12" s="363"/>
      <c r="O12" s="363"/>
      <c r="P12" s="363"/>
      <c r="Q12" s="363"/>
      <c r="R12" s="363"/>
      <c r="S12" s="363"/>
      <c r="T12" s="363"/>
      <c r="U12" s="363"/>
      <c r="V12" s="363"/>
      <c r="W12" s="363"/>
      <c r="X12" s="363"/>
      <c r="Y12" s="363"/>
      <c r="Z12" s="363"/>
      <c r="AA12" s="363"/>
      <c r="AB12" s="363"/>
      <c r="AC12" s="363"/>
      <c r="AD12" s="363"/>
      <c r="AE12" s="363"/>
      <c r="AF12" s="363"/>
      <c r="AG12" s="363"/>
      <c r="AH12" s="363"/>
      <c r="AI12" s="363"/>
      <c r="AJ12" s="363"/>
      <c r="AK12" s="742" t="s">
        <v>232</v>
      </c>
      <c r="AL12" s="755"/>
      <c r="AM12" s="755"/>
      <c r="AN12" s="772"/>
      <c r="AO12" s="786" t="s">
        <v>194</v>
      </c>
      <c r="AP12" s="786" t="s">
        <v>194</v>
      </c>
      <c r="AQ12" s="809">
        <v>12</v>
      </c>
      <c r="AR12" s="823" t="s">
        <v>194</v>
      </c>
    </row>
    <row r="13" spans="1:46" ht="13.5" customHeight="1">
      <c r="A13" s="728"/>
      <c r="B13" s="363"/>
      <c r="C13" s="363"/>
      <c r="D13" s="363"/>
      <c r="E13" s="363"/>
      <c r="F13" s="363"/>
      <c r="G13" s="363"/>
      <c r="H13" s="363"/>
      <c r="I13" s="363"/>
      <c r="J13" s="363"/>
      <c r="K13" s="363"/>
      <c r="L13" s="363"/>
      <c r="M13" s="363"/>
      <c r="N13" s="363"/>
      <c r="O13" s="363"/>
      <c r="P13" s="363"/>
      <c r="Q13" s="363"/>
      <c r="R13" s="363"/>
      <c r="S13" s="363"/>
      <c r="T13" s="363"/>
      <c r="U13" s="363"/>
      <c r="V13" s="363"/>
      <c r="W13" s="363"/>
      <c r="X13" s="363"/>
      <c r="Y13" s="363"/>
      <c r="Z13" s="363"/>
      <c r="AA13" s="363"/>
      <c r="AB13" s="363"/>
      <c r="AC13" s="363"/>
      <c r="AD13" s="363"/>
      <c r="AE13" s="363"/>
      <c r="AF13" s="363"/>
      <c r="AG13" s="363"/>
      <c r="AH13" s="363"/>
      <c r="AI13" s="363"/>
      <c r="AJ13" s="363"/>
      <c r="AK13" s="742" t="s">
        <v>517</v>
      </c>
      <c r="AL13" s="755"/>
      <c r="AM13" s="755"/>
      <c r="AN13" s="772"/>
      <c r="AO13" s="786">
        <v>143226</v>
      </c>
      <c r="AP13" s="786">
        <v>3253</v>
      </c>
      <c r="AQ13" s="809">
        <v>3111</v>
      </c>
      <c r="AR13" s="823">
        <v>4.5999999999999996</v>
      </c>
    </row>
    <row r="14" spans="1:46" ht="13.5" customHeight="1">
      <c r="A14" s="728"/>
      <c r="B14" s="363"/>
      <c r="C14" s="363"/>
      <c r="D14" s="363"/>
      <c r="E14" s="363"/>
      <c r="F14" s="363"/>
      <c r="G14" s="363"/>
      <c r="H14" s="363"/>
      <c r="I14" s="363"/>
      <c r="J14" s="363"/>
      <c r="K14" s="363"/>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742" t="s">
        <v>518</v>
      </c>
      <c r="AL14" s="755"/>
      <c r="AM14" s="755"/>
      <c r="AN14" s="772"/>
      <c r="AO14" s="786">
        <v>88490</v>
      </c>
      <c r="AP14" s="786">
        <v>2010</v>
      </c>
      <c r="AQ14" s="809">
        <v>1882</v>
      </c>
      <c r="AR14" s="823">
        <v>6.8</v>
      </c>
    </row>
    <row r="15" spans="1:46" ht="13.5" customHeight="1">
      <c r="A15" s="728"/>
      <c r="B15" s="363"/>
      <c r="C15" s="363"/>
      <c r="D15" s="363"/>
      <c r="E15" s="363"/>
      <c r="F15" s="363"/>
      <c r="G15" s="363"/>
      <c r="H15" s="363"/>
      <c r="I15" s="363"/>
      <c r="J15" s="363"/>
      <c r="K15" s="363"/>
      <c r="L15" s="363"/>
      <c r="M15" s="363"/>
      <c r="N15" s="363"/>
      <c r="O15" s="363"/>
      <c r="P15" s="363"/>
      <c r="Q15" s="363"/>
      <c r="R15" s="363"/>
      <c r="S15" s="363"/>
      <c r="T15" s="363"/>
      <c r="U15" s="363"/>
      <c r="V15" s="363"/>
      <c r="W15" s="363"/>
      <c r="X15" s="363"/>
      <c r="Y15" s="363"/>
      <c r="Z15" s="363"/>
      <c r="AA15" s="363"/>
      <c r="AB15" s="363"/>
      <c r="AC15" s="363"/>
      <c r="AD15" s="363"/>
      <c r="AE15" s="363"/>
      <c r="AF15" s="363"/>
      <c r="AG15" s="363"/>
      <c r="AH15" s="363"/>
      <c r="AI15" s="363"/>
      <c r="AJ15" s="363"/>
      <c r="AK15" s="743" t="s">
        <v>316</v>
      </c>
      <c r="AL15" s="756"/>
      <c r="AM15" s="756"/>
      <c r="AN15" s="773"/>
      <c r="AO15" s="786">
        <v>-258223</v>
      </c>
      <c r="AP15" s="786">
        <v>-5865</v>
      </c>
      <c r="AQ15" s="809">
        <v>-6411</v>
      </c>
      <c r="AR15" s="823">
        <v>-8.5</v>
      </c>
    </row>
    <row r="16" spans="1:46" ht="13">
      <c r="A16" s="728"/>
      <c r="B16" s="363"/>
      <c r="C16" s="363"/>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743" t="s">
        <v>276</v>
      </c>
      <c r="AL16" s="756"/>
      <c r="AM16" s="756"/>
      <c r="AN16" s="773"/>
      <c r="AO16" s="786">
        <v>5268444</v>
      </c>
      <c r="AP16" s="786">
        <v>119656</v>
      </c>
      <c r="AQ16" s="809">
        <v>107373</v>
      </c>
      <c r="AR16" s="823">
        <v>11.4</v>
      </c>
    </row>
    <row r="17" spans="1:46" ht="13">
      <c r="A17" s="728"/>
      <c r="B17" s="363"/>
      <c r="C17" s="363"/>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O17" s="363"/>
      <c r="AP17" s="363"/>
      <c r="AQ17" s="363"/>
      <c r="AR17" s="363"/>
    </row>
    <row r="18" spans="1:46" ht="13">
      <c r="A18" s="728"/>
      <c r="B18" s="363"/>
      <c r="C18" s="363"/>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O18" s="363"/>
      <c r="AP18" s="363"/>
      <c r="AQ18" s="801"/>
      <c r="AR18" s="801"/>
    </row>
    <row r="19" spans="1:46" ht="13">
      <c r="A19" s="728"/>
      <c r="B19" s="363"/>
      <c r="C19" s="363"/>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t="s">
        <v>211</v>
      </c>
      <c r="AL19" s="363"/>
      <c r="AM19" s="363"/>
      <c r="AN19" s="363"/>
      <c r="AO19" s="363"/>
      <c r="AP19" s="363"/>
      <c r="AQ19" s="363"/>
      <c r="AR19" s="363"/>
    </row>
    <row r="20" spans="1:46" ht="13">
      <c r="A20" s="728"/>
      <c r="B20" s="363"/>
      <c r="C20" s="363"/>
      <c r="D20" s="363"/>
      <c r="E20" s="363"/>
      <c r="F20" s="363"/>
      <c r="G20" s="363"/>
      <c r="H20" s="363"/>
      <c r="I20" s="363"/>
      <c r="J20" s="363"/>
      <c r="K20" s="363"/>
      <c r="L20" s="363"/>
      <c r="M20" s="363"/>
      <c r="N20" s="363"/>
      <c r="O20" s="363"/>
      <c r="P20" s="363"/>
      <c r="Q20" s="363"/>
      <c r="R20" s="363"/>
      <c r="S20" s="363"/>
      <c r="T20" s="363"/>
      <c r="U20" s="363"/>
      <c r="V20" s="363"/>
      <c r="W20" s="363"/>
      <c r="X20" s="363"/>
      <c r="Y20" s="363"/>
      <c r="Z20" s="363"/>
      <c r="AA20" s="363"/>
      <c r="AB20" s="363"/>
      <c r="AC20" s="363"/>
      <c r="AD20" s="363"/>
      <c r="AE20" s="363"/>
      <c r="AF20" s="363"/>
      <c r="AG20" s="363"/>
      <c r="AH20" s="363"/>
      <c r="AI20" s="363"/>
      <c r="AJ20" s="363"/>
      <c r="AK20" s="744"/>
      <c r="AL20" s="757"/>
      <c r="AM20" s="757"/>
      <c r="AN20" s="774"/>
      <c r="AO20" s="787" t="s">
        <v>519</v>
      </c>
      <c r="AP20" s="797" t="s">
        <v>344</v>
      </c>
      <c r="AQ20" s="810" t="s">
        <v>39</v>
      </c>
      <c r="AR20" s="824"/>
    </row>
    <row r="21" spans="1:46" s="729" customFormat="1" ht="13">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520</v>
      </c>
      <c r="AL21" s="758"/>
      <c r="AM21" s="758"/>
      <c r="AN21" s="775"/>
      <c r="AO21" s="788">
        <v>8.43</v>
      </c>
      <c r="AP21" s="798">
        <v>9.17</v>
      </c>
      <c r="AQ21" s="811">
        <v>-0.74</v>
      </c>
      <c r="AR21" s="729"/>
      <c r="AS21" s="831"/>
      <c r="AT21" s="731"/>
    </row>
    <row r="22" spans="1:46" s="729" customFormat="1" ht="13">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521</v>
      </c>
      <c r="AL22" s="758"/>
      <c r="AM22" s="758"/>
      <c r="AN22" s="775"/>
      <c r="AO22" s="789">
        <v>99.5</v>
      </c>
      <c r="AP22" s="799">
        <v>97.5</v>
      </c>
      <c r="AQ22" s="812">
        <v>2</v>
      </c>
      <c r="AR22" s="801"/>
      <c r="AS22" s="831"/>
      <c r="AT22" s="731"/>
    </row>
    <row r="23" spans="1:46" s="729" customFormat="1" ht="13">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ht="13">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ht="13">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ht="13">
      <c r="A26" s="733" t="s">
        <v>522</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ht="13">
      <c r="A27" s="734"/>
      <c r="AO27" s="363"/>
      <c r="AP27" s="363"/>
      <c r="AQ27" s="363"/>
      <c r="AR27" s="363"/>
      <c r="AS27" s="829"/>
      <c r="AT27" s="829"/>
    </row>
    <row r="28" spans="1:46" ht="16.5">
      <c r="A28" s="730" t="s">
        <v>268</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ht="13">
      <c r="A29" s="728"/>
      <c r="B29" s="363"/>
      <c r="C29" s="363"/>
      <c r="D29" s="363"/>
      <c r="E29" s="363"/>
      <c r="F29" s="363"/>
      <c r="G29" s="363"/>
      <c r="H29" s="363"/>
      <c r="I29" s="363"/>
      <c r="J29" s="363"/>
      <c r="K29" s="363"/>
      <c r="L29" s="363"/>
      <c r="M29" s="363"/>
      <c r="N29" s="363"/>
      <c r="O29" s="363"/>
      <c r="P29" s="363"/>
      <c r="Q29" s="363"/>
      <c r="R29" s="363"/>
      <c r="S29" s="363"/>
      <c r="T29" s="363"/>
      <c r="U29" s="363"/>
      <c r="V29" s="363"/>
      <c r="W29" s="363"/>
      <c r="X29" s="363"/>
      <c r="Y29" s="363"/>
      <c r="Z29" s="363"/>
      <c r="AA29" s="363"/>
      <c r="AB29" s="363"/>
      <c r="AC29" s="363"/>
      <c r="AD29" s="363"/>
      <c r="AE29" s="363"/>
      <c r="AF29" s="363"/>
      <c r="AG29" s="363"/>
      <c r="AH29" s="363"/>
      <c r="AI29" s="363"/>
      <c r="AJ29" s="363"/>
      <c r="AK29" s="729" t="s">
        <v>120</v>
      </c>
      <c r="AL29" s="729"/>
      <c r="AM29" s="729"/>
      <c r="AN29" s="729"/>
      <c r="AO29" s="363"/>
      <c r="AP29" s="363"/>
      <c r="AQ29" s="363"/>
      <c r="AR29" s="363"/>
      <c r="AS29" s="834"/>
    </row>
    <row r="30" spans="1:46" ht="13.5" customHeight="1">
      <c r="A30" s="728"/>
      <c r="B30" s="363"/>
      <c r="C30" s="363"/>
      <c r="D30" s="363"/>
      <c r="E30" s="363"/>
      <c r="F30" s="363"/>
      <c r="G30" s="363"/>
      <c r="H30" s="363"/>
      <c r="I30" s="363"/>
      <c r="J30" s="363"/>
      <c r="K30" s="363"/>
      <c r="L30" s="363"/>
      <c r="M30" s="363"/>
      <c r="N30" s="363"/>
      <c r="O30" s="363"/>
      <c r="P30" s="363"/>
      <c r="Q30" s="363"/>
      <c r="R30" s="363"/>
      <c r="S30" s="363"/>
      <c r="T30" s="363"/>
      <c r="U30" s="363"/>
      <c r="V30" s="363"/>
      <c r="W30" s="363"/>
      <c r="X30" s="363"/>
      <c r="Y30" s="363"/>
      <c r="Z30" s="363"/>
      <c r="AA30" s="363"/>
      <c r="AB30" s="363"/>
      <c r="AC30" s="363"/>
      <c r="AD30" s="363"/>
      <c r="AE30" s="363"/>
      <c r="AF30" s="363"/>
      <c r="AG30" s="363"/>
      <c r="AH30" s="363"/>
      <c r="AI30" s="363"/>
      <c r="AJ30" s="363"/>
      <c r="AK30" s="740"/>
      <c r="AL30" s="753"/>
      <c r="AM30" s="753"/>
      <c r="AN30" s="770"/>
      <c r="AO30" s="783" t="s">
        <v>85</v>
      </c>
      <c r="AP30" s="795"/>
      <c r="AQ30" s="806" t="s">
        <v>512</v>
      </c>
      <c r="AR30" s="820"/>
    </row>
    <row r="31" spans="1:46" ht="13">
      <c r="A31" s="728"/>
      <c r="B31" s="363"/>
      <c r="C31" s="363"/>
      <c r="D31" s="363"/>
      <c r="E31" s="363"/>
      <c r="F31" s="363"/>
      <c r="G31" s="363"/>
      <c r="H31" s="363"/>
      <c r="I31" s="363"/>
      <c r="J31" s="363"/>
      <c r="K31" s="363"/>
      <c r="L31" s="363"/>
      <c r="M31" s="363"/>
      <c r="N31" s="363"/>
      <c r="O31" s="363"/>
      <c r="P31" s="363"/>
      <c r="Q31" s="363"/>
      <c r="R31" s="363"/>
      <c r="S31" s="363"/>
      <c r="T31" s="363"/>
      <c r="U31" s="363"/>
      <c r="V31" s="363"/>
      <c r="W31" s="363"/>
      <c r="X31" s="363"/>
      <c r="Y31" s="363"/>
      <c r="Z31" s="363"/>
      <c r="AA31" s="363"/>
      <c r="AB31" s="363"/>
      <c r="AC31" s="363"/>
      <c r="AD31" s="363"/>
      <c r="AE31" s="363"/>
      <c r="AF31" s="363"/>
      <c r="AG31" s="363"/>
      <c r="AH31" s="363"/>
      <c r="AI31" s="363"/>
      <c r="AJ31" s="363"/>
      <c r="AK31" s="741"/>
      <c r="AL31" s="754"/>
      <c r="AM31" s="754"/>
      <c r="AN31" s="771"/>
      <c r="AO31" s="784"/>
      <c r="AP31" s="796" t="s">
        <v>513</v>
      </c>
      <c r="AQ31" s="807" t="s">
        <v>514</v>
      </c>
      <c r="AR31" s="821" t="s">
        <v>515</v>
      </c>
    </row>
    <row r="32" spans="1:46" ht="27" customHeight="1">
      <c r="A32" s="728"/>
      <c r="B32" s="363"/>
      <c r="C32" s="363"/>
      <c r="D32" s="363"/>
      <c r="E32" s="363"/>
      <c r="F32" s="363"/>
      <c r="G32" s="363"/>
      <c r="H32" s="363"/>
      <c r="I32" s="363"/>
      <c r="J32" s="363"/>
      <c r="K32" s="363"/>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746" t="s">
        <v>468</v>
      </c>
      <c r="AL32" s="759"/>
      <c r="AM32" s="759"/>
      <c r="AN32" s="776"/>
      <c r="AO32" s="786">
        <v>2244696</v>
      </c>
      <c r="AP32" s="786">
        <v>50981</v>
      </c>
      <c r="AQ32" s="813">
        <v>55954</v>
      </c>
      <c r="AR32" s="823">
        <v>-8.9</v>
      </c>
    </row>
    <row r="33" spans="1:46" ht="13.5" customHeight="1">
      <c r="A33" s="728"/>
      <c r="B33" s="363"/>
      <c r="C33" s="363"/>
      <c r="D33" s="363"/>
      <c r="E33" s="363"/>
      <c r="F33" s="363"/>
      <c r="G33" s="363"/>
      <c r="H33" s="363"/>
      <c r="I33" s="363"/>
      <c r="J33" s="363"/>
      <c r="K33" s="363"/>
      <c r="L33" s="363"/>
      <c r="M33" s="363"/>
      <c r="N33" s="363"/>
      <c r="O33" s="363"/>
      <c r="P33" s="363"/>
      <c r="Q33" s="363"/>
      <c r="R33" s="363"/>
      <c r="S33" s="363"/>
      <c r="T33" s="363"/>
      <c r="U33" s="363"/>
      <c r="V33" s="363"/>
      <c r="W33" s="363"/>
      <c r="X33" s="363"/>
      <c r="Y33" s="363"/>
      <c r="Z33" s="363"/>
      <c r="AA33" s="363"/>
      <c r="AB33" s="363"/>
      <c r="AC33" s="363"/>
      <c r="AD33" s="363"/>
      <c r="AE33" s="363"/>
      <c r="AF33" s="363"/>
      <c r="AG33" s="363"/>
      <c r="AH33" s="363"/>
      <c r="AI33" s="363"/>
      <c r="AJ33" s="363"/>
      <c r="AK33" s="746" t="s">
        <v>523</v>
      </c>
      <c r="AL33" s="759"/>
      <c r="AM33" s="759"/>
      <c r="AN33" s="776"/>
      <c r="AO33" s="786" t="s">
        <v>194</v>
      </c>
      <c r="AP33" s="786" t="s">
        <v>194</v>
      </c>
      <c r="AQ33" s="813" t="s">
        <v>194</v>
      </c>
      <c r="AR33" s="823" t="s">
        <v>194</v>
      </c>
    </row>
    <row r="34" spans="1:46" ht="27" customHeight="1">
      <c r="A34" s="728"/>
      <c r="B34" s="363"/>
      <c r="C34" s="363"/>
      <c r="D34" s="363"/>
      <c r="E34" s="363"/>
      <c r="F34" s="363"/>
      <c r="G34" s="363"/>
      <c r="H34" s="363"/>
      <c r="I34" s="363"/>
      <c r="J34" s="363"/>
      <c r="K34" s="363"/>
      <c r="L34" s="363"/>
      <c r="M34" s="363"/>
      <c r="N34" s="363"/>
      <c r="O34" s="363"/>
      <c r="P34" s="363"/>
      <c r="Q34" s="363"/>
      <c r="R34" s="363"/>
      <c r="S34" s="363"/>
      <c r="T34" s="363"/>
      <c r="U34" s="363"/>
      <c r="V34" s="363"/>
      <c r="W34" s="363"/>
      <c r="X34" s="363"/>
      <c r="Y34" s="363"/>
      <c r="Z34" s="363"/>
      <c r="AA34" s="363"/>
      <c r="AB34" s="363"/>
      <c r="AC34" s="363"/>
      <c r="AD34" s="363"/>
      <c r="AE34" s="363"/>
      <c r="AF34" s="363"/>
      <c r="AG34" s="363"/>
      <c r="AH34" s="363"/>
      <c r="AI34" s="363"/>
      <c r="AJ34" s="363"/>
      <c r="AK34" s="746" t="s">
        <v>525</v>
      </c>
      <c r="AL34" s="759"/>
      <c r="AM34" s="759"/>
      <c r="AN34" s="776"/>
      <c r="AO34" s="786" t="s">
        <v>194</v>
      </c>
      <c r="AP34" s="786" t="s">
        <v>194</v>
      </c>
      <c r="AQ34" s="813">
        <v>1</v>
      </c>
      <c r="AR34" s="823" t="s">
        <v>194</v>
      </c>
    </row>
    <row r="35" spans="1:46" ht="27" customHeight="1">
      <c r="A35" s="728"/>
      <c r="B35" s="363"/>
      <c r="C35" s="363"/>
      <c r="D35" s="363"/>
      <c r="E35" s="363"/>
      <c r="F35" s="363"/>
      <c r="G35" s="363"/>
      <c r="H35" s="363"/>
      <c r="I35" s="363"/>
      <c r="J35" s="363"/>
      <c r="K35" s="363"/>
      <c r="L35" s="363"/>
      <c r="M35" s="363"/>
      <c r="N35" s="363"/>
      <c r="O35" s="363"/>
      <c r="P35" s="363"/>
      <c r="Q35" s="363"/>
      <c r="R35" s="363"/>
      <c r="S35" s="363"/>
      <c r="T35" s="363"/>
      <c r="U35" s="363"/>
      <c r="V35" s="363"/>
      <c r="W35" s="363"/>
      <c r="X35" s="363"/>
      <c r="Y35" s="363"/>
      <c r="Z35" s="363"/>
      <c r="AA35" s="363"/>
      <c r="AB35" s="363"/>
      <c r="AC35" s="363"/>
      <c r="AD35" s="363"/>
      <c r="AE35" s="363"/>
      <c r="AF35" s="363"/>
      <c r="AG35" s="363"/>
      <c r="AH35" s="363"/>
      <c r="AI35" s="363"/>
      <c r="AJ35" s="363"/>
      <c r="AK35" s="746" t="s">
        <v>526</v>
      </c>
      <c r="AL35" s="759"/>
      <c r="AM35" s="759"/>
      <c r="AN35" s="776"/>
      <c r="AO35" s="786">
        <v>470248</v>
      </c>
      <c r="AP35" s="786">
        <v>10680</v>
      </c>
      <c r="AQ35" s="813">
        <v>17691</v>
      </c>
      <c r="AR35" s="823">
        <v>-39.6</v>
      </c>
    </row>
    <row r="36" spans="1:46" ht="27" customHeight="1">
      <c r="A36" s="728"/>
      <c r="B36" s="363"/>
      <c r="C36" s="363"/>
      <c r="D36" s="363"/>
      <c r="E36" s="363"/>
      <c r="F36" s="363"/>
      <c r="G36" s="363"/>
      <c r="H36" s="363"/>
      <c r="I36" s="363"/>
      <c r="J36" s="363"/>
      <c r="K36" s="363"/>
      <c r="L36" s="363"/>
      <c r="M36" s="363"/>
      <c r="N36" s="363"/>
      <c r="O36" s="363"/>
      <c r="P36" s="363"/>
      <c r="Q36" s="363"/>
      <c r="R36" s="363"/>
      <c r="S36" s="363"/>
      <c r="T36" s="363"/>
      <c r="U36" s="363"/>
      <c r="V36" s="363"/>
      <c r="W36" s="363"/>
      <c r="X36" s="363"/>
      <c r="Y36" s="363"/>
      <c r="Z36" s="363"/>
      <c r="AA36" s="363"/>
      <c r="AB36" s="363"/>
      <c r="AC36" s="363"/>
      <c r="AD36" s="363"/>
      <c r="AE36" s="363"/>
      <c r="AF36" s="363"/>
      <c r="AG36" s="363"/>
      <c r="AH36" s="363"/>
      <c r="AI36" s="363"/>
      <c r="AJ36" s="363"/>
      <c r="AK36" s="746" t="s">
        <v>33</v>
      </c>
      <c r="AL36" s="759"/>
      <c r="AM36" s="759"/>
      <c r="AN36" s="776"/>
      <c r="AO36" s="786">
        <v>85734</v>
      </c>
      <c r="AP36" s="786">
        <v>1947</v>
      </c>
      <c r="AQ36" s="813">
        <v>2603</v>
      </c>
      <c r="AR36" s="823">
        <v>-25.2</v>
      </c>
    </row>
    <row r="37" spans="1:46" ht="13.5" customHeight="1">
      <c r="A37" s="728"/>
      <c r="B37" s="363"/>
      <c r="C37" s="363"/>
      <c r="D37" s="363"/>
      <c r="E37" s="363"/>
      <c r="F37" s="363"/>
      <c r="G37" s="363"/>
      <c r="H37" s="363"/>
      <c r="I37" s="363"/>
      <c r="J37" s="363"/>
      <c r="K37" s="363"/>
      <c r="L37" s="363"/>
      <c r="M37" s="363"/>
      <c r="N37" s="363"/>
      <c r="O37" s="363"/>
      <c r="P37" s="363"/>
      <c r="Q37" s="363"/>
      <c r="R37" s="363"/>
      <c r="S37" s="363"/>
      <c r="T37" s="363"/>
      <c r="U37" s="363"/>
      <c r="V37" s="363"/>
      <c r="W37" s="363"/>
      <c r="X37" s="363"/>
      <c r="Y37" s="363"/>
      <c r="Z37" s="363"/>
      <c r="AA37" s="363"/>
      <c r="AB37" s="363"/>
      <c r="AC37" s="363"/>
      <c r="AD37" s="363"/>
      <c r="AE37" s="363"/>
      <c r="AF37" s="363"/>
      <c r="AG37" s="363"/>
      <c r="AH37" s="363"/>
      <c r="AI37" s="363"/>
      <c r="AJ37" s="363"/>
      <c r="AK37" s="746" t="s">
        <v>353</v>
      </c>
      <c r="AL37" s="759"/>
      <c r="AM37" s="759"/>
      <c r="AN37" s="776"/>
      <c r="AO37" s="786">
        <v>131902</v>
      </c>
      <c r="AP37" s="786">
        <v>2996</v>
      </c>
      <c r="AQ37" s="813">
        <v>579</v>
      </c>
      <c r="AR37" s="823">
        <v>417.4</v>
      </c>
    </row>
    <row r="38" spans="1:46" ht="27" customHeight="1">
      <c r="A38" s="728"/>
      <c r="B38" s="363"/>
      <c r="C38" s="363"/>
      <c r="D38" s="363"/>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747" t="s">
        <v>527</v>
      </c>
      <c r="AL38" s="760"/>
      <c r="AM38" s="760"/>
      <c r="AN38" s="777"/>
      <c r="AO38" s="790" t="s">
        <v>194</v>
      </c>
      <c r="AP38" s="790" t="s">
        <v>194</v>
      </c>
      <c r="AQ38" s="814">
        <v>4</v>
      </c>
      <c r="AR38" s="812" t="s">
        <v>194</v>
      </c>
      <c r="AS38" s="834"/>
    </row>
    <row r="39" spans="1:46" ht="13">
      <c r="A39" s="728"/>
      <c r="B39" s="363"/>
      <c r="C39" s="363"/>
      <c r="D39" s="363"/>
      <c r="E39" s="363"/>
      <c r="F39" s="363"/>
      <c r="G39" s="363"/>
      <c r="H39" s="363"/>
      <c r="I39" s="363"/>
      <c r="J39" s="363"/>
      <c r="K39" s="363"/>
      <c r="L39" s="363"/>
      <c r="M39" s="363"/>
      <c r="N39" s="363"/>
      <c r="O39" s="363"/>
      <c r="P39" s="363"/>
      <c r="Q39" s="363"/>
      <c r="R39" s="363"/>
      <c r="S39" s="363"/>
      <c r="T39" s="363"/>
      <c r="U39" s="363"/>
      <c r="V39" s="363"/>
      <c r="W39" s="363"/>
      <c r="X39" s="363"/>
      <c r="Y39" s="363"/>
      <c r="Z39" s="363"/>
      <c r="AA39" s="363"/>
      <c r="AB39" s="363"/>
      <c r="AC39" s="363"/>
      <c r="AD39" s="363"/>
      <c r="AE39" s="363"/>
      <c r="AF39" s="363"/>
      <c r="AG39" s="363"/>
      <c r="AH39" s="363"/>
      <c r="AI39" s="363"/>
      <c r="AJ39" s="363"/>
      <c r="AK39" s="747" t="s">
        <v>83</v>
      </c>
      <c r="AL39" s="760"/>
      <c r="AM39" s="760"/>
      <c r="AN39" s="777"/>
      <c r="AO39" s="786">
        <v>-298208</v>
      </c>
      <c r="AP39" s="786">
        <v>-6773</v>
      </c>
      <c r="AQ39" s="813">
        <v>-4663</v>
      </c>
      <c r="AR39" s="823">
        <v>45.2</v>
      </c>
      <c r="AS39" s="834"/>
    </row>
    <row r="40" spans="1:46" ht="27" customHeight="1">
      <c r="A40" s="728"/>
      <c r="B40" s="363"/>
      <c r="C40" s="363"/>
      <c r="D40" s="363"/>
      <c r="E40" s="363"/>
      <c r="F40" s="363"/>
      <c r="G40" s="363"/>
      <c r="H40" s="363"/>
      <c r="I40" s="363"/>
      <c r="J40" s="363"/>
      <c r="K40" s="363"/>
      <c r="L40" s="363"/>
      <c r="M40" s="363"/>
      <c r="N40" s="363"/>
      <c r="O40" s="363"/>
      <c r="P40" s="363"/>
      <c r="Q40" s="363"/>
      <c r="R40" s="363"/>
      <c r="S40" s="363"/>
      <c r="T40" s="363"/>
      <c r="U40" s="363"/>
      <c r="V40" s="363"/>
      <c r="W40" s="363"/>
      <c r="X40" s="363"/>
      <c r="Y40" s="363"/>
      <c r="Z40" s="363"/>
      <c r="AA40" s="363"/>
      <c r="AB40" s="363"/>
      <c r="AC40" s="363"/>
      <c r="AD40" s="363"/>
      <c r="AE40" s="363"/>
      <c r="AF40" s="363"/>
      <c r="AG40" s="363"/>
      <c r="AH40" s="363"/>
      <c r="AI40" s="363"/>
      <c r="AJ40" s="363"/>
      <c r="AK40" s="746" t="s">
        <v>528</v>
      </c>
      <c r="AL40" s="759"/>
      <c r="AM40" s="759"/>
      <c r="AN40" s="776"/>
      <c r="AO40" s="786">
        <v>-1719652</v>
      </c>
      <c r="AP40" s="786">
        <v>-39056</v>
      </c>
      <c r="AQ40" s="813">
        <v>-48945</v>
      </c>
      <c r="AR40" s="823">
        <v>-20.2</v>
      </c>
      <c r="AS40" s="834"/>
    </row>
    <row r="41" spans="1:46" ht="13">
      <c r="A41" s="728"/>
      <c r="B41" s="363"/>
      <c r="C41" s="363"/>
      <c r="D41" s="363"/>
      <c r="E41" s="363"/>
      <c r="F41" s="363"/>
      <c r="G41" s="363"/>
      <c r="H41" s="363"/>
      <c r="I41" s="363"/>
      <c r="J41" s="363"/>
      <c r="K41" s="363"/>
      <c r="L41" s="363"/>
      <c r="M41" s="363"/>
      <c r="N41" s="363"/>
      <c r="O41" s="363"/>
      <c r="P41" s="363"/>
      <c r="Q41" s="363"/>
      <c r="R41" s="363"/>
      <c r="S41" s="363"/>
      <c r="T41" s="363"/>
      <c r="U41" s="363"/>
      <c r="V41" s="363"/>
      <c r="W41" s="363"/>
      <c r="X41" s="363"/>
      <c r="Y41" s="363"/>
      <c r="Z41" s="363"/>
      <c r="AA41" s="363"/>
      <c r="AB41" s="363"/>
      <c r="AC41" s="363"/>
      <c r="AD41" s="363"/>
      <c r="AE41" s="363"/>
      <c r="AF41" s="363"/>
      <c r="AG41" s="363"/>
      <c r="AH41" s="363"/>
      <c r="AI41" s="363"/>
      <c r="AJ41" s="363"/>
      <c r="AK41" s="748" t="s">
        <v>396</v>
      </c>
      <c r="AL41" s="761"/>
      <c r="AM41" s="761"/>
      <c r="AN41" s="778"/>
      <c r="AO41" s="786">
        <v>914720</v>
      </c>
      <c r="AP41" s="786">
        <v>20775</v>
      </c>
      <c r="AQ41" s="813">
        <v>23225</v>
      </c>
      <c r="AR41" s="823">
        <v>-10.5</v>
      </c>
      <c r="AS41" s="834"/>
    </row>
    <row r="42" spans="1:46" ht="13">
      <c r="A42" s="728"/>
      <c r="B42" s="363"/>
      <c r="C42" s="363"/>
      <c r="D42" s="363"/>
      <c r="E42" s="363"/>
      <c r="F42" s="363"/>
      <c r="G42" s="363"/>
      <c r="H42" s="363"/>
      <c r="I42" s="363"/>
      <c r="J42" s="363"/>
      <c r="K42" s="363"/>
      <c r="L42" s="363"/>
      <c r="M42" s="363"/>
      <c r="N42" s="363"/>
      <c r="O42" s="363"/>
      <c r="P42" s="363"/>
      <c r="Q42" s="363"/>
      <c r="R42" s="363"/>
      <c r="S42" s="363"/>
      <c r="T42" s="363"/>
      <c r="U42" s="363"/>
      <c r="V42" s="363"/>
      <c r="W42" s="363"/>
      <c r="X42" s="363"/>
      <c r="Y42" s="363"/>
      <c r="Z42" s="363"/>
      <c r="AA42" s="363"/>
      <c r="AB42" s="363"/>
      <c r="AC42" s="363"/>
      <c r="AD42" s="363"/>
      <c r="AE42" s="363"/>
      <c r="AF42" s="363"/>
      <c r="AG42" s="363"/>
      <c r="AH42" s="363"/>
      <c r="AI42" s="363"/>
      <c r="AJ42" s="363"/>
      <c r="AK42" s="749"/>
      <c r="AL42" s="363"/>
      <c r="AM42" s="363"/>
      <c r="AN42" s="363"/>
      <c r="AO42" s="363"/>
      <c r="AP42" s="363"/>
      <c r="AQ42" s="801"/>
      <c r="AR42" s="801"/>
      <c r="AS42" s="834"/>
    </row>
    <row r="43" spans="1:46" ht="13">
      <c r="A43" s="728"/>
      <c r="B43" s="363"/>
      <c r="C43" s="363"/>
      <c r="D43" s="363"/>
      <c r="E43" s="363"/>
      <c r="F43" s="363"/>
      <c r="G43" s="363"/>
      <c r="H43" s="363"/>
      <c r="I43" s="363"/>
      <c r="J43" s="363"/>
      <c r="K43" s="363"/>
      <c r="L43" s="363"/>
      <c r="M43" s="363"/>
      <c r="N43" s="363"/>
      <c r="O43" s="363"/>
      <c r="P43" s="363"/>
      <c r="Q43" s="363"/>
      <c r="R43" s="363"/>
      <c r="S43" s="363"/>
      <c r="T43" s="363"/>
      <c r="U43" s="363"/>
      <c r="V43" s="363"/>
      <c r="W43" s="363"/>
      <c r="X43" s="363"/>
      <c r="Y43" s="363"/>
      <c r="Z43" s="363"/>
      <c r="AA43" s="363"/>
      <c r="AB43" s="363"/>
      <c r="AC43" s="363"/>
      <c r="AD43" s="363"/>
      <c r="AE43" s="363"/>
      <c r="AF43" s="363"/>
      <c r="AG43" s="363"/>
      <c r="AH43" s="363"/>
      <c r="AI43" s="363"/>
      <c r="AJ43" s="363"/>
      <c r="AK43" s="363"/>
      <c r="AL43" s="363"/>
      <c r="AM43" s="363"/>
      <c r="AN43" s="363"/>
      <c r="AO43" s="363"/>
      <c r="AP43" s="802"/>
      <c r="AQ43" s="801"/>
      <c r="AR43" s="363"/>
      <c r="AS43" s="834"/>
    </row>
    <row r="44" spans="1:46" ht="13">
      <c r="A44" s="728"/>
      <c r="B44" s="363"/>
      <c r="C44" s="363"/>
      <c r="D44" s="363"/>
      <c r="E44" s="363"/>
      <c r="F44" s="363"/>
      <c r="G44" s="363"/>
      <c r="H44" s="363"/>
      <c r="I44" s="363"/>
      <c r="J44" s="363"/>
      <c r="K44" s="363"/>
      <c r="L44" s="363"/>
      <c r="M44" s="363"/>
      <c r="N44" s="363"/>
      <c r="O44" s="363"/>
      <c r="P44" s="363"/>
      <c r="Q44" s="363"/>
      <c r="R44" s="363"/>
      <c r="S44" s="363"/>
      <c r="T44" s="363"/>
      <c r="U44" s="363"/>
      <c r="V44" s="363"/>
      <c r="W44" s="363"/>
      <c r="X44" s="363"/>
      <c r="Y44" s="363"/>
      <c r="Z44" s="363"/>
      <c r="AA44" s="363"/>
      <c r="AB44" s="363"/>
      <c r="AC44" s="363"/>
      <c r="AD44" s="363"/>
      <c r="AE44" s="363"/>
      <c r="AF44" s="363"/>
      <c r="AG44" s="363"/>
      <c r="AH44" s="363"/>
      <c r="AI44" s="363"/>
      <c r="AJ44" s="363"/>
      <c r="AK44" s="363"/>
      <c r="AL44" s="363"/>
      <c r="AM44" s="363"/>
      <c r="AN44" s="363"/>
      <c r="AO44" s="363"/>
      <c r="AP44" s="363"/>
      <c r="AQ44" s="801"/>
      <c r="AR44" s="363"/>
    </row>
    <row r="45" spans="1:46" ht="13">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ht="13">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529</v>
      </c>
      <c r="B47" s="363"/>
      <c r="C47" s="363"/>
      <c r="D47" s="363"/>
      <c r="E47" s="363"/>
      <c r="F47" s="363"/>
      <c r="G47" s="363"/>
      <c r="H47" s="363"/>
      <c r="I47" s="363"/>
      <c r="J47" s="363"/>
      <c r="K47" s="363"/>
      <c r="L47" s="363"/>
      <c r="M47" s="363"/>
      <c r="N47" s="363"/>
      <c r="O47" s="363"/>
      <c r="P47" s="363"/>
      <c r="Q47" s="363"/>
      <c r="R47" s="363"/>
      <c r="S47" s="363"/>
      <c r="T47" s="363"/>
      <c r="U47" s="363"/>
      <c r="V47" s="363"/>
      <c r="W47" s="363"/>
      <c r="X47" s="363"/>
      <c r="Y47" s="363"/>
      <c r="Z47" s="363"/>
      <c r="AA47" s="363"/>
      <c r="AB47" s="363"/>
      <c r="AC47" s="363"/>
      <c r="AD47" s="363"/>
      <c r="AE47" s="363"/>
      <c r="AF47" s="363"/>
      <c r="AG47" s="363"/>
      <c r="AH47" s="363"/>
      <c r="AI47" s="363"/>
      <c r="AJ47" s="363"/>
      <c r="AK47" s="363"/>
      <c r="AL47" s="363"/>
      <c r="AM47" s="363"/>
      <c r="AN47" s="363"/>
      <c r="AO47" s="363"/>
      <c r="AP47" s="363"/>
      <c r="AQ47" s="363"/>
      <c r="AR47" s="363"/>
    </row>
    <row r="48" spans="1:46" ht="13">
      <c r="A48" s="728"/>
      <c r="B48" s="363"/>
      <c r="C48" s="363"/>
      <c r="D48" s="363"/>
      <c r="E48" s="363"/>
      <c r="F48" s="363"/>
      <c r="G48" s="363"/>
      <c r="H48" s="363"/>
      <c r="I48" s="363"/>
      <c r="J48" s="363"/>
      <c r="K48" s="363"/>
      <c r="L48" s="363"/>
      <c r="M48" s="363"/>
      <c r="N48" s="363"/>
      <c r="O48" s="363"/>
      <c r="P48" s="363"/>
      <c r="Q48" s="363"/>
      <c r="R48" s="363"/>
      <c r="S48" s="363"/>
      <c r="T48" s="363"/>
      <c r="U48" s="363"/>
      <c r="V48" s="363"/>
      <c r="W48" s="363"/>
      <c r="X48" s="363"/>
      <c r="Y48" s="363"/>
      <c r="Z48" s="363"/>
      <c r="AA48" s="363"/>
      <c r="AB48" s="363"/>
      <c r="AC48" s="363"/>
      <c r="AD48" s="363"/>
      <c r="AE48" s="363"/>
      <c r="AF48" s="363"/>
      <c r="AG48" s="363"/>
      <c r="AH48" s="363"/>
      <c r="AI48" s="363"/>
      <c r="AJ48" s="363"/>
      <c r="AK48" s="736" t="s">
        <v>530</v>
      </c>
      <c r="AL48" s="736"/>
      <c r="AM48" s="736"/>
      <c r="AN48" s="736"/>
      <c r="AO48" s="736"/>
      <c r="AP48" s="736"/>
      <c r="AQ48" s="800"/>
      <c r="AR48" s="736"/>
    </row>
    <row r="49" spans="1:44" ht="13.5" customHeight="1">
      <c r="A49" s="728"/>
      <c r="B49" s="363"/>
      <c r="C49" s="363"/>
      <c r="D49" s="363"/>
      <c r="E49" s="363"/>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3"/>
      <c r="AE49" s="363"/>
      <c r="AF49" s="363"/>
      <c r="AG49" s="363"/>
      <c r="AH49" s="363"/>
      <c r="AI49" s="363"/>
      <c r="AJ49" s="363"/>
      <c r="AK49" s="750"/>
      <c r="AL49" s="762"/>
      <c r="AM49" s="766" t="s">
        <v>85</v>
      </c>
      <c r="AN49" s="779" t="s">
        <v>451</v>
      </c>
      <c r="AO49" s="791"/>
      <c r="AP49" s="791"/>
      <c r="AQ49" s="791"/>
      <c r="AR49" s="825"/>
    </row>
    <row r="50" spans="1:44" ht="13">
      <c r="A50" s="728"/>
      <c r="B50" s="363"/>
      <c r="C50" s="363"/>
      <c r="D50" s="363"/>
      <c r="E50" s="363"/>
      <c r="F50" s="363"/>
      <c r="G50" s="363"/>
      <c r="H50" s="363"/>
      <c r="I50" s="363"/>
      <c r="J50" s="363"/>
      <c r="K50" s="363"/>
      <c r="L50" s="363"/>
      <c r="M50" s="363"/>
      <c r="N50" s="363"/>
      <c r="O50" s="363"/>
      <c r="P50" s="363"/>
      <c r="Q50" s="363"/>
      <c r="R50" s="363"/>
      <c r="S50" s="363"/>
      <c r="T50" s="363"/>
      <c r="U50" s="363"/>
      <c r="V50" s="363"/>
      <c r="W50" s="363"/>
      <c r="X50" s="363"/>
      <c r="Y50" s="363"/>
      <c r="Z50" s="363"/>
      <c r="AA50" s="363"/>
      <c r="AB50" s="363"/>
      <c r="AC50" s="363"/>
      <c r="AD50" s="363"/>
      <c r="AE50" s="363"/>
      <c r="AF50" s="363"/>
      <c r="AG50" s="363"/>
      <c r="AH50" s="363"/>
      <c r="AI50" s="363"/>
      <c r="AJ50" s="363"/>
      <c r="AK50" s="751"/>
      <c r="AL50" s="763"/>
      <c r="AM50" s="767"/>
      <c r="AN50" s="780" t="s">
        <v>505</v>
      </c>
      <c r="AO50" s="792" t="s">
        <v>506</v>
      </c>
      <c r="AP50" s="803" t="s">
        <v>531</v>
      </c>
      <c r="AQ50" s="816" t="s">
        <v>391</v>
      </c>
      <c r="AR50" s="826" t="s">
        <v>532</v>
      </c>
    </row>
    <row r="51" spans="1:44" ht="13">
      <c r="A51" s="728"/>
      <c r="B51" s="363"/>
      <c r="C51" s="363"/>
      <c r="D51" s="363"/>
      <c r="E51" s="363"/>
      <c r="F51" s="363"/>
      <c r="G51" s="363"/>
      <c r="H51" s="363"/>
      <c r="I51" s="363"/>
      <c r="J51" s="363"/>
      <c r="K51" s="363"/>
      <c r="L51" s="363"/>
      <c r="M51" s="363"/>
      <c r="N51" s="363"/>
      <c r="O51" s="363"/>
      <c r="P51" s="363"/>
      <c r="Q51" s="363"/>
      <c r="R51" s="363"/>
      <c r="S51" s="363"/>
      <c r="T51" s="363"/>
      <c r="U51" s="363"/>
      <c r="V51" s="363"/>
      <c r="W51" s="363"/>
      <c r="X51" s="363"/>
      <c r="Y51" s="363"/>
      <c r="Z51" s="363"/>
      <c r="AA51" s="363"/>
      <c r="AB51" s="363"/>
      <c r="AC51" s="363"/>
      <c r="AD51" s="363"/>
      <c r="AE51" s="363"/>
      <c r="AF51" s="363"/>
      <c r="AG51" s="363"/>
      <c r="AH51" s="363"/>
      <c r="AI51" s="363"/>
      <c r="AJ51" s="363"/>
      <c r="AK51" s="750" t="s">
        <v>492</v>
      </c>
      <c r="AL51" s="762"/>
      <c r="AM51" s="768">
        <v>3016243</v>
      </c>
      <c r="AN51" s="781">
        <v>63958</v>
      </c>
      <c r="AO51" s="793">
        <v>-7.8</v>
      </c>
      <c r="AP51" s="804">
        <v>76347</v>
      </c>
      <c r="AQ51" s="817">
        <v>22.4</v>
      </c>
      <c r="AR51" s="827">
        <v>-30.2</v>
      </c>
    </row>
    <row r="52" spans="1:44" ht="13">
      <c r="A52" s="728"/>
      <c r="B52" s="363"/>
      <c r="C52" s="363"/>
      <c r="D52" s="363"/>
      <c r="E52" s="363"/>
      <c r="F52" s="363"/>
      <c r="G52" s="363"/>
      <c r="H52" s="363"/>
      <c r="I52" s="363"/>
      <c r="J52" s="363"/>
      <c r="K52" s="363"/>
      <c r="L52" s="363"/>
      <c r="M52" s="363"/>
      <c r="N52" s="363"/>
      <c r="O52" s="363"/>
      <c r="P52" s="363"/>
      <c r="Q52" s="363"/>
      <c r="R52" s="363"/>
      <c r="S52" s="363"/>
      <c r="T52" s="363"/>
      <c r="U52" s="363"/>
      <c r="V52" s="363"/>
      <c r="W52" s="363"/>
      <c r="X52" s="363"/>
      <c r="Y52" s="363"/>
      <c r="Z52" s="363"/>
      <c r="AA52" s="363"/>
      <c r="AB52" s="363"/>
      <c r="AC52" s="363"/>
      <c r="AD52" s="363"/>
      <c r="AE52" s="363"/>
      <c r="AF52" s="363"/>
      <c r="AG52" s="363"/>
      <c r="AH52" s="363"/>
      <c r="AI52" s="363"/>
      <c r="AJ52" s="363"/>
      <c r="AK52" s="752"/>
      <c r="AL52" s="764" t="s">
        <v>277</v>
      </c>
      <c r="AM52" s="769">
        <v>2073812</v>
      </c>
      <c r="AN52" s="782">
        <v>43974</v>
      </c>
      <c r="AO52" s="794">
        <v>0.9</v>
      </c>
      <c r="AP52" s="805">
        <v>41762</v>
      </c>
      <c r="AQ52" s="818">
        <v>18.2</v>
      </c>
      <c r="AR52" s="828">
        <v>-17.3</v>
      </c>
    </row>
    <row r="53" spans="1:44" ht="13">
      <c r="A53" s="728"/>
      <c r="B53" s="363"/>
      <c r="C53" s="363"/>
      <c r="D53" s="363"/>
      <c r="E53" s="363"/>
      <c r="F53" s="363"/>
      <c r="G53" s="363"/>
      <c r="H53" s="363"/>
      <c r="I53" s="363"/>
      <c r="J53" s="363"/>
      <c r="K53" s="363"/>
      <c r="L53" s="363"/>
      <c r="M53" s="363"/>
      <c r="N53" s="363"/>
      <c r="O53" s="363"/>
      <c r="P53" s="363"/>
      <c r="Q53" s="363"/>
      <c r="R53" s="363"/>
      <c r="S53" s="363"/>
      <c r="T53" s="363"/>
      <c r="U53" s="363"/>
      <c r="V53" s="363"/>
      <c r="W53" s="363"/>
      <c r="X53" s="363"/>
      <c r="Y53" s="363"/>
      <c r="Z53" s="363"/>
      <c r="AA53" s="363"/>
      <c r="AB53" s="363"/>
      <c r="AC53" s="363"/>
      <c r="AD53" s="363"/>
      <c r="AE53" s="363"/>
      <c r="AF53" s="363"/>
      <c r="AG53" s="363"/>
      <c r="AH53" s="363"/>
      <c r="AI53" s="363"/>
      <c r="AJ53" s="363"/>
      <c r="AK53" s="750" t="s">
        <v>533</v>
      </c>
      <c r="AL53" s="762"/>
      <c r="AM53" s="768">
        <v>2545044</v>
      </c>
      <c r="AN53" s="781">
        <v>55004</v>
      </c>
      <c r="AO53" s="793">
        <v>-14</v>
      </c>
      <c r="AP53" s="804">
        <v>69604</v>
      </c>
      <c r="AQ53" s="817">
        <v>-8.8000000000000007</v>
      </c>
      <c r="AR53" s="827">
        <v>-5.2</v>
      </c>
    </row>
    <row r="54" spans="1:44" ht="13">
      <c r="A54" s="728"/>
      <c r="B54" s="363"/>
      <c r="C54" s="363"/>
      <c r="D54" s="363"/>
      <c r="E54" s="363"/>
      <c r="F54" s="363"/>
      <c r="G54" s="363"/>
      <c r="H54" s="363"/>
      <c r="I54" s="363"/>
      <c r="J54" s="363"/>
      <c r="K54" s="363"/>
      <c r="L54" s="363"/>
      <c r="M54" s="363"/>
      <c r="N54" s="363"/>
      <c r="O54" s="363"/>
      <c r="P54" s="363"/>
      <c r="Q54" s="363"/>
      <c r="R54" s="363"/>
      <c r="S54" s="363"/>
      <c r="T54" s="363"/>
      <c r="U54" s="363"/>
      <c r="V54" s="363"/>
      <c r="W54" s="363"/>
      <c r="X54" s="363"/>
      <c r="Y54" s="363"/>
      <c r="Z54" s="363"/>
      <c r="AA54" s="363"/>
      <c r="AB54" s="363"/>
      <c r="AC54" s="363"/>
      <c r="AD54" s="363"/>
      <c r="AE54" s="363"/>
      <c r="AF54" s="363"/>
      <c r="AG54" s="363"/>
      <c r="AH54" s="363"/>
      <c r="AI54" s="363"/>
      <c r="AJ54" s="363"/>
      <c r="AK54" s="752"/>
      <c r="AL54" s="764" t="s">
        <v>277</v>
      </c>
      <c r="AM54" s="769">
        <v>1652779</v>
      </c>
      <c r="AN54" s="782">
        <v>35720</v>
      </c>
      <c r="AO54" s="794">
        <v>-18.8</v>
      </c>
      <c r="AP54" s="805">
        <v>36247</v>
      </c>
      <c r="AQ54" s="818">
        <v>-13.2</v>
      </c>
      <c r="AR54" s="828">
        <v>-5.6</v>
      </c>
    </row>
    <row r="55" spans="1:44" ht="13">
      <c r="A55" s="728"/>
      <c r="B55" s="363"/>
      <c r="C55" s="363"/>
      <c r="D55" s="363"/>
      <c r="E55" s="363"/>
      <c r="F55" s="363"/>
      <c r="G55" s="363"/>
      <c r="H55" s="363"/>
      <c r="I55" s="363"/>
      <c r="J55" s="363"/>
      <c r="K55" s="363"/>
      <c r="L55" s="363"/>
      <c r="M55" s="363"/>
      <c r="N55" s="363"/>
      <c r="O55" s="363"/>
      <c r="P55" s="363"/>
      <c r="Q55" s="363"/>
      <c r="R55" s="363"/>
      <c r="S55" s="363"/>
      <c r="T55" s="363"/>
      <c r="U55" s="363"/>
      <c r="V55" s="363"/>
      <c r="W55" s="363"/>
      <c r="X55" s="363"/>
      <c r="Y55" s="363"/>
      <c r="Z55" s="363"/>
      <c r="AA55" s="363"/>
      <c r="AB55" s="363"/>
      <c r="AC55" s="363"/>
      <c r="AD55" s="363"/>
      <c r="AE55" s="363"/>
      <c r="AF55" s="363"/>
      <c r="AG55" s="363"/>
      <c r="AH55" s="363"/>
      <c r="AI55" s="363"/>
      <c r="AJ55" s="363"/>
      <c r="AK55" s="750" t="s">
        <v>134</v>
      </c>
      <c r="AL55" s="762"/>
      <c r="AM55" s="768">
        <v>2975441</v>
      </c>
      <c r="AN55" s="781">
        <v>65345</v>
      </c>
      <c r="AO55" s="793">
        <v>18.8</v>
      </c>
      <c r="AP55" s="804">
        <v>68410</v>
      </c>
      <c r="AQ55" s="817">
        <v>-1.7</v>
      </c>
      <c r="AR55" s="827">
        <v>20.5</v>
      </c>
    </row>
    <row r="56" spans="1:44" ht="13">
      <c r="A56" s="728"/>
      <c r="B56" s="363"/>
      <c r="C56" s="363"/>
      <c r="D56" s="363"/>
      <c r="E56" s="363"/>
      <c r="F56" s="363"/>
      <c r="G56" s="363"/>
      <c r="H56" s="363"/>
      <c r="I56" s="363"/>
      <c r="J56" s="363"/>
      <c r="K56" s="363"/>
      <c r="L56" s="363"/>
      <c r="M56" s="363"/>
      <c r="N56" s="363"/>
      <c r="O56" s="363"/>
      <c r="P56" s="363"/>
      <c r="Q56" s="363"/>
      <c r="R56" s="363"/>
      <c r="S56" s="363"/>
      <c r="T56" s="363"/>
      <c r="U56" s="363"/>
      <c r="V56" s="363"/>
      <c r="W56" s="363"/>
      <c r="X56" s="363"/>
      <c r="Y56" s="363"/>
      <c r="Z56" s="363"/>
      <c r="AA56" s="363"/>
      <c r="AB56" s="363"/>
      <c r="AC56" s="363"/>
      <c r="AD56" s="363"/>
      <c r="AE56" s="363"/>
      <c r="AF56" s="363"/>
      <c r="AG56" s="363"/>
      <c r="AH56" s="363"/>
      <c r="AI56" s="363"/>
      <c r="AJ56" s="363"/>
      <c r="AK56" s="752"/>
      <c r="AL56" s="764" t="s">
        <v>277</v>
      </c>
      <c r="AM56" s="769">
        <v>1742277</v>
      </c>
      <c r="AN56" s="782">
        <v>38263</v>
      </c>
      <c r="AO56" s="794">
        <v>7.1</v>
      </c>
      <c r="AP56" s="805">
        <v>35086</v>
      </c>
      <c r="AQ56" s="818">
        <v>-3.2</v>
      </c>
      <c r="AR56" s="828">
        <v>10.3</v>
      </c>
    </row>
    <row r="57" spans="1:44" ht="13">
      <c r="A57" s="728"/>
      <c r="B57" s="363"/>
      <c r="C57" s="363"/>
      <c r="D57" s="363"/>
      <c r="E57" s="363"/>
      <c r="F57" s="363"/>
      <c r="G57" s="363"/>
      <c r="H57" s="363"/>
      <c r="I57" s="363"/>
      <c r="J57" s="363"/>
      <c r="K57" s="363"/>
      <c r="L57" s="363"/>
      <c r="M57" s="363"/>
      <c r="N57" s="363"/>
      <c r="O57" s="363"/>
      <c r="P57" s="363"/>
      <c r="Q57" s="363"/>
      <c r="R57" s="363"/>
      <c r="S57" s="363"/>
      <c r="T57" s="363"/>
      <c r="U57" s="363"/>
      <c r="V57" s="363"/>
      <c r="W57" s="363"/>
      <c r="X57" s="363"/>
      <c r="Y57" s="363"/>
      <c r="Z57" s="363"/>
      <c r="AA57" s="363"/>
      <c r="AB57" s="363"/>
      <c r="AC57" s="363"/>
      <c r="AD57" s="363"/>
      <c r="AE57" s="363"/>
      <c r="AF57" s="363"/>
      <c r="AG57" s="363"/>
      <c r="AH57" s="363"/>
      <c r="AI57" s="363"/>
      <c r="AJ57" s="363"/>
      <c r="AK57" s="750" t="s">
        <v>534</v>
      </c>
      <c r="AL57" s="762"/>
      <c r="AM57" s="768">
        <v>2555637</v>
      </c>
      <c r="AN57" s="781">
        <v>57080</v>
      </c>
      <c r="AO57" s="793">
        <v>-12.6</v>
      </c>
      <c r="AP57" s="804">
        <v>73019</v>
      </c>
      <c r="AQ57" s="817">
        <v>6.7</v>
      </c>
      <c r="AR57" s="827">
        <v>-19.3</v>
      </c>
    </row>
    <row r="58" spans="1:44" ht="13">
      <c r="A58" s="728"/>
      <c r="B58" s="363"/>
      <c r="C58" s="363"/>
      <c r="D58" s="363"/>
      <c r="E58" s="363"/>
      <c r="F58" s="363"/>
      <c r="G58" s="363"/>
      <c r="H58" s="363"/>
      <c r="I58" s="363"/>
      <c r="J58" s="363"/>
      <c r="K58" s="363"/>
      <c r="L58" s="363"/>
      <c r="M58" s="363"/>
      <c r="N58" s="363"/>
      <c r="O58" s="363"/>
      <c r="P58" s="363"/>
      <c r="Q58" s="363"/>
      <c r="R58" s="363"/>
      <c r="S58" s="363"/>
      <c r="T58" s="363"/>
      <c r="U58" s="363"/>
      <c r="V58" s="363"/>
      <c r="W58" s="363"/>
      <c r="X58" s="363"/>
      <c r="Y58" s="363"/>
      <c r="Z58" s="363"/>
      <c r="AA58" s="363"/>
      <c r="AB58" s="363"/>
      <c r="AC58" s="363"/>
      <c r="AD58" s="363"/>
      <c r="AE58" s="363"/>
      <c r="AF58" s="363"/>
      <c r="AG58" s="363"/>
      <c r="AH58" s="363"/>
      <c r="AI58" s="363"/>
      <c r="AJ58" s="363"/>
      <c r="AK58" s="752"/>
      <c r="AL58" s="764" t="s">
        <v>277</v>
      </c>
      <c r="AM58" s="769">
        <v>1563786</v>
      </c>
      <c r="AN58" s="782">
        <v>34927</v>
      </c>
      <c r="AO58" s="794">
        <v>-8.6999999999999993</v>
      </c>
      <c r="AP58" s="805">
        <v>39427</v>
      </c>
      <c r="AQ58" s="818">
        <v>12.4</v>
      </c>
      <c r="AR58" s="828">
        <v>-21.1</v>
      </c>
    </row>
    <row r="59" spans="1:44" ht="13">
      <c r="A59" s="728"/>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750" t="s">
        <v>535</v>
      </c>
      <c r="AL59" s="762"/>
      <c r="AM59" s="768">
        <v>2865976</v>
      </c>
      <c r="AN59" s="781">
        <v>65091</v>
      </c>
      <c r="AO59" s="793">
        <v>14</v>
      </c>
      <c r="AP59" s="804">
        <v>76590</v>
      </c>
      <c r="AQ59" s="817">
        <v>4.9000000000000004</v>
      </c>
      <c r="AR59" s="827">
        <v>9.1</v>
      </c>
    </row>
    <row r="60" spans="1:44" ht="13">
      <c r="A60" s="728"/>
      <c r="B60" s="363"/>
      <c r="C60" s="363"/>
      <c r="D60" s="363"/>
      <c r="E60" s="363"/>
      <c r="F60" s="363"/>
      <c r="G60" s="363"/>
      <c r="H60" s="363"/>
      <c r="I60" s="363"/>
      <c r="J60" s="363"/>
      <c r="K60" s="363"/>
      <c r="L60" s="363"/>
      <c r="M60" s="363"/>
      <c r="N60" s="363"/>
      <c r="O60" s="363"/>
      <c r="P60" s="363"/>
      <c r="Q60" s="363"/>
      <c r="R60" s="363"/>
      <c r="S60" s="363"/>
      <c r="T60" s="363"/>
      <c r="U60" s="363"/>
      <c r="V60" s="363"/>
      <c r="W60" s="363"/>
      <c r="X60" s="363"/>
      <c r="Y60" s="363"/>
      <c r="Z60" s="363"/>
      <c r="AA60" s="363"/>
      <c r="AB60" s="363"/>
      <c r="AC60" s="363"/>
      <c r="AD60" s="363"/>
      <c r="AE60" s="363"/>
      <c r="AF60" s="363"/>
      <c r="AG60" s="363"/>
      <c r="AH60" s="363"/>
      <c r="AI60" s="363"/>
      <c r="AJ60" s="363"/>
      <c r="AK60" s="752"/>
      <c r="AL60" s="764" t="s">
        <v>277</v>
      </c>
      <c r="AM60" s="769">
        <v>1852294</v>
      </c>
      <c r="AN60" s="782">
        <v>42069</v>
      </c>
      <c r="AO60" s="794">
        <v>20.399999999999999</v>
      </c>
      <c r="AP60" s="805">
        <v>42387</v>
      </c>
      <c r="AQ60" s="818">
        <v>7.5</v>
      </c>
      <c r="AR60" s="828">
        <v>12.9</v>
      </c>
    </row>
    <row r="61" spans="1:44" ht="13">
      <c r="A61" s="728"/>
      <c r="B61" s="363"/>
      <c r="C61" s="363"/>
      <c r="D61" s="363"/>
      <c r="E61" s="363"/>
      <c r="F61" s="363"/>
      <c r="G61" s="363"/>
      <c r="H61" s="363"/>
      <c r="I61" s="363"/>
      <c r="J61" s="363"/>
      <c r="K61" s="363"/>
      <c r="L61" s="363"/>
      <c r="M61" s="363"/>
      <c r="N61" s="363"/>
      <c r="O61" s="363"/>
      <c r="P61" s="363"/>
      <c r="Q61" s="363"/>
      <c r="R61" s="363"/>
      <c r="S61" s="363"/>
      <c r="T61" s="363"/>
      <c r="U61" s="363"/>
      <c r="V61" s="363"/>
      <c r="W61" s="363"/>
      <c r="X61" s="363"/>
      <c r="Y61" s="363"/>
      <c r="Z61" s="363"/>
      <c r="AA61" s="363"/>
      <c r="AB61" s="363"/>
      <c r="AC61" s="363"/>
      <c r="AD61" s="363"/>
      <c r="AE61" s="363"/>
      <c r="AF61" s="363"/>
      <c r="AG61" s="363"/>
      <c r="AH61" s="363"/>
      <c r="AI61" s="363"/>
      <c r="AJ61" s="363"/>
      <c r="AK61" s="750" t="s">
        <v>536</v>
      </c>
      <c r="AL61" s="765"/>
      <c r="AM61" s="768">
        <v>2791668</v>
      </c>
      <c r="AN61" s="781">
        <v>61296</v>
      </c>
      <c r="AO61" s="793">
        <v>-0.3</v>
      </c>
      <c r="AP61" s="804">
        <v>72794</v>
      </c>
      <c r="AQ61" s="819">
        <v>4.7</v>
      </c>
      <c r="AR61" s="827">
        <v>-5</v>
      </c>
    </row>
    <row r="62" spans="1:44" ht="13">
      <c r="A62" s="728"/>
      <c r="B62" s="363"/>
      <c r="C62" s="363"/>
      <c r="D62" s="363"/>
      <c r="E62" s="363"/>
      <c r="F62" s="363"/>
      <c r="G62" s="363"/>
      <c r="H62" s="363"/>
      <c r="I62" s="363"/>
      <c r="J62" s="363"/>
      <c r="K62" s="363"/>
      <c r="L62" s="363"/>
      <c r="M62" s="363"/>
      <c r="N62" s="363"/>
      <c r="O62" s="363"/>
      <c r="P62" s="363"/>
      <c r="Q62" s="363"/>
      <c r="R62" s="363"/>
      <c r="S62" s="363"/>
      <c r="T62" s="363"/>
      <c r="U62" s="363"/>
      <c r="V62" s="363"/>
      <c r="W62" s="363"/>
      <c r="X62" s="363"/>
      <c r="Y62" s="363"/>
      <c r="Z62" s="363"/>
      <c r="AA62" s="363"/>
      <c r="AB62" s="363"/>
      <c r="AC62" s="363"/>
      <c r="AD62" s="363"/>
      <c r="AE62" s="363"/>
      <c r="AF62" s="363"/>
      <c r="AG62" s="363"/>
      <c r="AH62" s="363"/>
      <c r="AI62" s="363"/>
      <c r="AJ62" s="363"/>
      <c r="AK62" s="752"/>
      <c r="AL62" s="764" t="s">
        <v>277</v>
      </c>
      <c r="AM62" s="769">
        <v>1776990</v>
      </c>
      <c r="AN62" s="782">
        <v>38991</v>
      </c>
      <c r="AO62" s="794">
        <v>0.2</v>
      </c>
      <c r="AP62" s="805">
        <v>38982</v>
      </c>
      <c r="AQ62" s="818">
        <v>4.3</v>
      </c>
      <c r="AR62" s="828">
        <v>-4.0999999999999996</v>
      </c>
    </row>
    <row r="63" spans="1:44" ht="13">
      <c r="A63" s="728"/>
      <c r="B63" s="363"/>
      <c r="C63" s="363"/>
      <c r="D63" s="363"/>
      <c r="E63" s="363"/>
      <c r="F63" s="363"/>
      <c r="G63" s="363"/>
      <c r="H63" s="363"/>
      <c r="I63" s="363"/>
      <c r="J63" s="363"/>
      <c r="K63" s="363"/>
      <c r="L63" s="363"/>
      <c r="M63" s="363"/>
      <c r="N63" s="363"/>
      <c r="O63" s="363"/>
      <c r="P63" s="363"/>
      <c r="Q63" s="363"/>
      <c r="R63" s="363"/>
      <c r="S63" s="363"/>
      <c r="T63" s="363"/>
      <c r="U63" s="363"/>
      <c r="V63" s="363"/>
      <c r="W63" s="363"/>
      <c r="X63" s="363"/>
      <c r="Y63" s="363"/>
      <c r="Z63" s="363"/>
      <c r="AA63" s="363"/>
      <c r="AB63" s="363"/>
      <c r="AC63" s="363"/>
      <c r="AD63" s="363"/>
      <c r="AE63" s="363"/>
      <c r="AF63" s="363"/>
      <c r="AG63" s="363"/>
      <c r="AH63" s="363"/>
      <c r="AI63" s="363"/>
      <c r="AJ63" s="363"/>
      <c r="AK63" s="363"/>
      <c r="AL63" s="363"/>
      <c r="AM63" s="363"/>
      <c r="AN63" s="363"/>
      <c r="AO63" s="363"/>
      <c r="AP63" s="363"/>
      <c r="AQ63" s="363"/>
      <c r="AR63" s="363"/>
    </row>
    <row r="64" spans="1:44" ht="13">
      <c r="A64" s="728"/>
      <c r="B64" s="363"/>
      <c r="C64" s="363"/>
      <c r="D64" s="363"/>
      <c r="E64" s="363"/>
      <c r="F64" s="363"/>
      <c r="G64" s="363"/>
      <c r="H64" s="363"/>
      <c r="I64" s="363"/>
      <c r="J64" s="363"/>
      <c r="K64" s="363"/>
      <c r="L64" s="363"/>
      <c r="M64" s="363"/>
      <c r="N64" s="363"/>
      <c r="O64" s="363"/>
      <c r="P64" s="363"/>
      <c r="Q64" s="363"/>
      <c r="R64" s="363"/>
      <c r="S64" s="363"/>
      <c r="T64" s="363"/>
      <c r="U64" s="363"/>
      <c r="V64" s="363"/>
      <c r="W64" s="363"/>
      <c r="X64" s="363"/>
      <c r="Y64" s="363"/>
      <c r="Z64" s="363"/>
      <c r="AA64" s="363"/>
      <c r="AB64" s="363"/>
      <c r="AC64" s="363"/>
      <c r="AD64" s="363"/>
      <c r="AE64" s="363"/>
      <c r="AF64" s="363"/>
      <c r="AG64" s="363"/>
      <c r="AH64" s="363"/>
      <c r="AI64" s="363"/>
      <c r="AJ64" s="363"/>
      <c r="AK64" s="363"/>
      <c r="AL64" s="363"/>
      <c r="AM64" s="363"/>
      <c r="AN64" s="363"/>
      <c r="AO64" s="363"/>
      <c r="AP64" s="363"/>
      <c r="AQ64" s="363"/>
      <c r="AR64" s="363"/>
    </row>
    <row r="65" spans="1:46" ht="13">
      <c r="A65" s="728"/>
      <c r="B65" s="363"/>
      <c r="C65" s="363"/>
      <c r="D65" s="363"/>
      <c r="E65" s="363"/>
      <c r="F65" s="363"/>
      <c r="G65" s="363"/>
      <c r="H65" s="363"/>
      <c r="I65" s="363"/>
      <c r="J65" s="363"/>
      <c r="K65" s="363"/>
      <c r="L65" s="363"/>
      <c r="M65" s="363"/>
      <c r="N65" s="363"/>
      <c r="O65" s="363"/>
      <c r="P65" s="363"/>
      <c r="Q65" s="363"/>
      <c r="R65" s="363"/>
      <c r="S65" s="363"/>
      <c r="T65" s="363"/>
      <c r="U65" s="363"/>
      <c r="V65" s="363"/>
      <c r="W65" s="363"/>
      <c r="X65" s="363"/>
      <c r="Y65" s="363"/>
      <c r="Z65" s="363"/>
      <c r="AA65" s="363"/>
      <c r="AB65" s="363"/>
      <c r="AC65" s="363"/>
      <c r="AD65" s="363"/>
      <c r="AE65" s="363"/>
      <c r="AF65" s="363"/>
      <c r="AG65" s="363"/>
      <c r="AH65" s="363"/>
      <c r="AI65" s="363"/>
      <c r="AJ65" s="363"/>
      <c r="AK65" s="363"/>
      <c r="AL65" s="363"/>
      <c r="AM65" s="363"/>
      <c r="AN65" s="363"/>
      <c r="AO65" s="363"/>
      <c r="AP65" s="363"/>
      <c r="AQ65" s="363"/>
      <c r="AR65" s="363"/>
    </row>
    <row r="66" spans="1:46" ht="13">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K67" s="363"/>
      <c r="AL67" s="363"/>
      <c r="AM67" s="363"/>
      <c r="AN67" s="363"/>
      <c r="AO67" s="363"/>
      <c r="AP67" s="363"/>
      <c r="AQ67" s="363"/>
      <c r="AR67" s="363"/>
      <c r="AS67" s="829"/>
      <c r="AT67" s="829"/>
    </row>
    <row r="68" spans="1:46" ht="13.5" hidden="1" customHeight="1">
      <c r="AK68" s="363"/>
      <c r="AL68" s="363"/>
      <c r="AM68" s="363"/>
      <c r="AN68" s="363"/>
      <c r="AO68" s="363"/>
      <c r="AP68" s="363"/>
      <c r="AQ68" s="363"/>
      <c r="AR68" s="363"/>
    </row>
    <row r="69" spans="1:46" ht="13.5" hidden="1" customHeight="1">
      <c r="AK69" s="363"/>
      <c r="AL69" s="363"/>
      <c r="AM69" s="363"/>
      <c r="AN69" s="363"/>
      <c r="AO69" s="363"/>
      <c r="AP69" s="363"/>
      <c r="AQ69" s="363"/>
      <c r="AR69" s="363"/>
    </row>
    <row r="70" spans="1:46" ht="13" hidden="1">
      <c r="AK70" s="363"/>
      <c r="AL70" s="363"/>
      <c r="AM70" s="363"/>
      <c r="AN70" s="363"/>
      <c r="AO70" s="363"/>
      <c r="AP70" s="363"/>
      <c r="AQ70" s="363"/>
      <c r="AR70" s="363"/>
    </row>
    <row r="71" spans="1:46" ht="13" hidden="1">
      <c r="AK71" s="363"/>
      <c r="AL71" s="363"/>
      <c r="AM71" s="363"/>
      <c r="AN71" s="363"/>
      <c r="AO71" s="363"/>
      <c r="AP71" s="363"/>
      <c r="AQ71" s="363"/>
      <c r="AR71" s="363"/>
    </row>
    <row r="72" spans="1:46" ht="13" hidden="1">
      <c r="AK72" s="363"/>
      <c r="AL72" s="363"/>
      <c r="AM72" s="363"/>
      <c r="AN72" s="363"/>
      <c r="AO72" s="363"/>
      <c r="AP72" s="363"/>
      <c r="AQ72" s="363"/>
      <c r="AR72" s="363"/>
    </row>
    <row r="73" spans="1:46" ht="13" hidden="1">
      <c r="AK73" s="363"/>
      <c r="AL73" s="363"/>
      <c r="AM73" s="363"/>
      <c r="AN73" s="363"/>
      <c r="AO73" s="363"/>
      <c r="AP73" s="363"/>
      <c r="AQ73" s="363"/>
      <c r="AR73" s="363"/>
    </row>
  </sheetData>
  <sheetProtection algorithmName="SHA-512" hashValue="MA52cetArL+cKxra2rTEEtWClUkbCUce0kwblM5vGfo0cjt0VkPpkz0QUhHDx/pwzT/geUGcEg+4TwYE+RePdA==" saltValue="TEpmvtYLDe9vDPdLqHY7nA=="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4531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
      <c r="B2" s="726"/>
      <c r="DG2" s="726"/>
    </row>
    <row r="3" spans="2:125" ht="13">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
    <row r="5" spans="2:125" ht="13"/>
    <row r="6" spans="2:125" ht="13"/>
    <row r="7" spans="2:125" ht="13"/>
    <row r="8" spans="2:125" ht="13"/>
    <row r="9" spans="2:125" ht="13">
      <c r="DU9" s="726"/>
    </row>
    <row r="10" spans="2:125" ht="13"/>
    <row r="11" spans="2:125" ht="13"/>
    <row r="12" spans="2:125" ht="13"/>
    <row r="13" spans="2:125" ht="13"/>
    <row r="14" spans="2:125" ht="13"/>
    <row r="15" spans="2:125" ht="13"/>
    <row r="16" spans="2:125" ht="13"/>
    <row r="17" spans="125:125" ht="13">
      <c r="DU17" s="726"/>
    </row>
    <row r="18" spans="125:125" ht="13"/>
    <row r="19" spans="125:125" ht="13"/>
    <row r="20" spans="125:125" ht="13">
      <c r="DU20" s="726"/>
    </row>
    <row r="21" spans="125:125" ht="13">
      <c r="DU21" s="726"/>
    </row>
    <row r="22" spans="125:125" ht="13"/>
    <row r="23" spans="125:125" ht="13"/>
    <row r="24" spans="125:125" ht="13"/>
    <row r="25" spans="125:125" ht="13"/>
    <row r="26" spans="125:125" ht="13"/>
    <row r="27" spans="125:125" ht="13"/>
    <row r="28" spans="125:125" ht="13">
      <c r="DU28" s="726"/>
    </row>
    <row r="29" spans="125:125" ht="13"/>
    <row r="30" spans="125:125" ht="13"/>
    <row r="31" spans="125:125" ht="13"/>
    <row r="32" spans="125:125" ht="13"/>
    <row r="33" spans="2:125" ht="13">
      <c r="B33" s="726"/>
      <c r="G33" s="726"/>
      <c r="I33" s="726"/>
    </row>
    <row r="34" spans="2:125" ht="13">
      <c r="C34" s="726"/>
      <c r="P34" s="726"/>
      <c r="DE34" s="726"/>
      <c r="DH34" s="726"/>
    </row>
    <row r="35" spans="2:125" ht="13">
      <c r="D35" s="726"/>
      <c r="E35" s="726"/>
      <c r="DG35" s="726"/>
      <c r="DJ35" s="726"/>
      <c r="DP35" s="726"/>
      <c r="DQ35" s="726"/>
      <c r="DR35" s="726"/>
      <c r="DS35" s="726"/>
      <c r="DT35" s="726"/>
      <c r="DU35" s="726"/>
    </row>
    <row r="36" spans="2:125" ht="13">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
      <c r="DU37" s="726"/>
    </row>
    <row r="38" spans="2:125" ht="13">
      <c r="DT38" s="726"/>
      <c r="DU38" s="726"/>
    </row>
    <row r="39" spans="2:125" ht="13"/>
    <row r="40" spans="2:125" ht="13">
      <c r="DH40" s="726"/>
    </row>
    <row r="41" spans="2:125" ht="13">
      <c r="DE41" s="726"/>
    </row>
    <row r="42" spans="2:125" ht="13">
      <c r="DG42" s="726"/>
      <c r="DJ42" s="726"/>
    </row>
    <row r="43" spans="2:125" ht="13">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
      <c r="DU44" s="726"/>
    </row>
    <row r="45" spans="2:125" ht="13"/>
    <row r="46" spans="2:125" ht="13"/>
    <row r="47" spans="2:125" ht="13"/>
    <row r="48" spans="2:125" ht="13">
      <c r="DT48" s="726"/>
      <c r="DU48" s="726"/>
    </row>
    <row r="49" spans="120:125" ht="13">
      <c r="DU49" s="726"/>
    </row>
    <row r="50" spans="120:125" ht="13">
      <c r="DU50" s="726"/>
    </row>
    <row r="51" spans="120:125" ht="13">
      <c r="DP51" s="726"/>
      <c r="DQ51" s="726"/>
      <c r="DR51" s="726"/>
      <c r="DS51" s="726"/>
      <c r="DT51" s="726"/>
      <c r="DU51" s="726"/>
    </row>
    <row r="52" spans="120:125" ht="13"/>
    <row r="53" spans="120:125" ht="13"/>
    <row r="54" spans="120:125" ht="13">
      <c r="DU54" s="726"/>
    </row>
    <row r="55" spans="120:125" ht="13"/>
    <row r="56" spans="120:125" ht="13"/>
    <row r="57" spans="120:125" ht="13"/>
    <row r="58" spans="120:125" ht="13">
      <c r="DU58" s="726"/>
    </row>
    <row r="59" spans="120:125" ht="13"/>
    <row r="60" spans="120:125" ht="13"/>
    <row r="61" spans="120:125" ht="13"/>
    <row r="62" spans="120:125" ht="13"/>
    <row r="63" spans="120:125" ht="13">
      <c r="DU63" s="726"/>
    </row>
    <row r="64" spans="120:125" ht="13">
      <c r="DT64" s="726"/>
      <c r="DU64" s="726"/>
    </row>
    <row r="65" spans="123:125" ht="13"/>
    <row r="66" spans="123:125" ht="13"/>
    <row r="67" spans="123:125" ht="13"/>
    <row r="68" spans="123:125" ht="13"/>
    <row r="69" spans="123:125" ht="13">
      <c r="DS69" s="726"/>
      <c r="DT69" s="726"/>
      <c r="DU69" s="726"/>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726"/>
    </row>
    <row r="83" spans="116:125" ht="13">
      <c r="DM83" s="726"/>
      <c r="DN83" s="726"/>
      <c r="DO83" s="726"/>
      <c r="DP83" s="726"/>
      <c r="DQ83" s="726"/>
      <c r="DR83" s="726"/>
      <c r="DS83" s="726"/>
      <c r="DT83" s="726"/>
      <c r="DU83" s="726"/>
    </row>
    <row r="84" spans="116:125" ht="13"/>
    <row r="85" spans="116:125" ht="13"/>
    <row r="86" spans="116:125" ht="13"/>
    <row r="87" spans="116:125" ht="13"/>
    <row r="88" spans="116:125" ht="13">
      <c r="DU88" s="726"/>
    </row>
    <row r="89" spans="116:125" ht="13"/>
    <row r="90" spans="116:125" ht="13"/>
    <row r="91" spans="116:125" ht="13"/>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100</v>
      </c>
    </row>
    <row r="121" spans="125:125" ht="13.5" hidden="1" customHeight="1">
      <c r="DU121" s="726"/>
    </row>
  </sheetData>
  <sheetProtection algorithmName="SHA-512" hashValue="r1fuHsfMm9UHtn4Y/uBhGudbCk87i71tpr4PjvSQERAP86klVoiQCvaBqDaKxQTotUOv9165xEYsqFSLo6sZhQ==" saltValue="WV6ZMViRMARzLrUzhtxQkw=="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election activeCell="C108" sqref="C108"/>
    </sheetView>
  </sheetViews>
  <sheetFormatPr defaultColWidth="0" defaultRowHeight="13.5" customHeight="1" zeroHeight="1"/>
  <cols>
    <col min="1" max="125" width="2.4531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
      <c r="B2" s="726"/>
      <c r="T2" s="726"/>
    </row>
    <row r="3" spans="1:125" ht="13">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726"/>
      <c r="G33" s="726"/>
      <c r="I33" s="726"/>
    </row>
    <row r="34" spans="2:125" ht="13">
      <c r="C34" s="726"/>
      <c r="P34" s="726"/>
      <c r="R34" s="726"/>
      <c r="U34" s="726"/>
    </row>
    <row r="35" spans="2:125" ht="13">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
      <c r="F36" s="726"/>
      <c r="H36" s="726"/>
      <c r="J36" s="726"/>
      <c r="K36" s="726"/>
      <c r="L36" s="726"/>
      <c r="M36" s="726"/>
      <c r="N36" s="726"/>
      <c r="O36" s="726"/>
      <c r="Q36" s="726"/>
      <c r="S36" s="726"/>
      <c r="V36" s="726"/>
    </row>
    <row r="37" spans="2:125" ht="13"/>
    <row r="38" spans="2:125" ht="13"/>
    <row r="39" spans="2:125" ht="13"/>
    <row r="40" spans="2:125" ht="13">
      <c r="U40" s="726"/>
    </row>
    <row r="41" spans="2:125" ht="13">
      <c r="R41" s="726"/>
    </row>
    <row r="42" spans="2:125" ht="13">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
      <c r="Q43" s="726"/>
      <c r="S43" s="726"/>
      <c r="V43" s="726"/>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100</v>
      </c>
    </row>
  </sheetData>
  <sheetProtection algorithmName="SHA-512" hashValue="E+Afy4b2FPZeldfWHO2gBg7AjnSJaylVy+X0nMJNvYZIGg9VUcKAG8Mr5/hUv31vCo0KrwWA+EASUZBSMzbJAg==" saltValue="lxEzRMx1L4yUM9hmt/hDg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election activeCell="C48" sqref="C48:E48"/>
    </sheetView>
  </sheetViews>
  <sheetFormatPr defaultColWidth="0" defaultRowHeight="13.5" customHeight="1" zeroHeight="1"/>
  <cols>
    <col min="1" max="1" width="8.26953125" style="363" customWidth="1"/>
    <col min="2" max="16" width="14.63281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2</v>
      </c>
    </row>
    <row r="46" spans="2:10" ht="29.25" customHeight="1">
      <c r="B46" s="836" t="s">
        <v>5</v>
      </c>
      <c r="C46" s="840"/>
      <c r="D46" s="840"/>
      <c r="E46" s="844" t="s">
        <v>16</v>
      </c>
      <c r="F46" s="848" t="s">
        <v>538</v>
      </c>
      <c r="G46" s="852" t="s">
        <v>539</v>
      </c>
      <c r="H46" s="852" t="s">
        <v>540</v>
      </c>
      <c r="I46" s="852" t="s">
        <v>257</v>
      </c>
      <c r="J46" s="857" t="s">
        <v>541</v>
      </c>
    </row>
    <row r="47" spans="2:10" ht="57.75" customHeight="1">
      <c r="B47" s="837"/>
      <c r="C47" s="841" t="s">
        <v>3</v>
      </c>
      <c r="D47" s="841"/>
      <c r="E47" s="845"/>
      <c r="F47" s="849">
        <v>3.94</v>
      </c>
      <c r="G47" s="853">
        <v>7.22</v>
      </c>
      <c r="H47" s="853">
        <v>9.82</v>
      </c>
      <c r="I47" s="853">
        <v>8.0399999999999991</v>
      </c>
      <c r="J47" s="858">
        <v>4.93</v>
      </c>
    </row>
    <row r="48" spans="2:10" ht="57.75" customHeight="1">
      <c r="B48" s="838"/>
      <c r="C48" s="842" t="s">
        <v>9</v>
      </c>
      <c r="D48" s="842"/>
      <c r="E48" s="846"/>
      <c r="F48" s="850">
        <v>3.46</v>
      </c>
      <c r="G48" s="854">
        <v>5.86</v>
      </c>
      <c r="H48" s="854">
        <v>4.8099999999999996</v>
      </c>
      <c r="I48" s="854">
        <v>2.4900000000000002</v>
      </c>
      <c r="J48" s="859">
        <v>3.51</v>
      </c>
    </row>
    <row r="49" spans="2:10" ht="57.75" customHeight="1">
      <c r="B49" s="839"/>
      <c r="C49" s="843" t="s">
        <v>15</v>
      </c>
      <c r="D49" s="843"/>
      <c r="E49" s="847"/>
      <c r="F49" s="851" t="s">
        <v>542</v>
      </c>
      <c r="G49" s="855">
        <v>4.58</v>
      </c>
      <c r="H49" s="855" t="s">
        <v>477</v>
      </c>
      <c r="I49" s="855" t="s">
        <v>161</v>
      </c>
      <c r="J49" s="860" t="s">
        <v>543</v>
      </c>
    </row>
    <row r="50" spans="2:10" ht="13"/>
  </sheetData>
  <sheetProtection algorithmName="SHA-512" hashValue="bEaeT1siQVJwMHxf58qVsqdzsnjJiwvZXrfCCjAOE+pZyUm9Gf8oEUJwvTZTKL5bMzxvLt0oc2YUmIEgwBTrQA==" saltValue="6dgdO4bmN10LwAknYixkC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328125" style="363" customWidth="1"/>
    <col min="2" max="2" width="11" style="363" customWidth="1"/>
    <col min="3" max="3" width="17" style="363" customWidth="1"/>
    <col min="4" max="5" width="16.63281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2</v>
      </c>
      <c r="K32" s="861"/>
      <c r="L32" s="861"/>
      <c r="M32" s="861"/>
      <c r="N32" s="861"/>
      <c r="O32" s="861"/>
      <c r="P32" s="861"/>
    </row>
    <row r="33" spans="1:16" ht="39" customHeight="1">
      <c r="A33" s="861"/>
      <c r="B33" s="862" t="s">
        <v>11</v>
      </c>
      <c r="C33" s="868"/>
      <c r="D33" s="868"/>
      <c r="E33" s="873" t="s">
        <v>16</v>
      </c>
      <c r="F33" s="877" t="s">
        <v>538</v>
      </c>
      <c r="G33" s="880" t="s">
        <v>539</v>
      </c>
      <c r="H33" s="880" t="s">
        <v>540</v>
      </c>
      <c r="I33" s="880" t="s">
        <v>257</v>
      </c>
      <c r="J33" s="883" t="s">
        <v>541</v>
      </c>
      <c r="K33" s="861"/>
      <c r="L33" s="861"/>
      <c r="M33" s="861"/>
      <c r="N33" s="861"/>
      <c r="O33" s="861"/>
      <c r="P33" s="861"/>
    </row>
    <row r="34" spans="1:16" ht="39" customHeight="1">
      <c r="A34" s="861"/>
      <c r="B34" s="863"/>
      <c r="C34" s="869" t="s">
        <v>470</v>
      </c>
      <c r="D34" s="869"/>
      <c r="E34" s="874"/>
      <c r="F34" s="878">
        <v>12.65</v>
      </c>
      <c r="G34" s="881">
        <v>11.79</v>
      </c>
      <c r="H34" s="881">
        <v>12.1</v>
      </c>
      <c r="I34" s="881">
        <v>10.72</v>
      </c>
      <c r="J34" s="884">
        <v>9.18</v>
      </c>
      <c r="K34" s="861"/>
      <c r="L34" s="861"/>
      <c r="M34" s="861"/>
      <c r="N34" s="861"/>
      <c r="O34" s="861"/>
      <c r="P34" s="861"/>
    </row>
    <row r="35" spans="1:16" ht="39" customHeight="1">
      <c r="A35" s="861"/>
      <c r="B35" s="864"/>
      <c r="C35" s="870" t="s">
        <v>472</v>
      </c>
      <c r="D35" s="870"/>
      <c r="E35" s="875"/>
      <c r="F35" s="879">
        <v>0</v>
      </c>
      <c r="G35" s="882">
        <v>0</v>
      </c>
      <c r="H35" s="882">
        <v>2.92</v>
      </c>
      <c r="I35" s="882">
        <v>4.92</v>
      </c>
      <c r="J35" s="885">
        <v>4.93</v>
      </c>
      <c r="K35" s="861"/>
      <c r="L35" s="861"/>
      <c r="M35" s="861"/>
      <c r="N35" s="861"/>
      <c r="O35" s="861"/>
      <c r="P35" s="861"/>
    </row>
    <row r="36" spans="1:16" ht="39" customHeight="1">
      <c r="A36" s="861"/>
      <c r="B36" s="864"/>
      <c r="C36" s="870" t="s">
        <v>457</v>
      </c>
      <c r="D36" s="870"/>
      <c r="E36" s="875"/>
      <c r="F36" s="879">
        <v>3.45</v>
      </c>
      <c r="G36" s="882">
        <v>5.85</v>
      </c>
      <c r="H36" s="882">
        <v>4.79</v>
      </c>
      <c r="I36" s="882">
        <v>2.48</v>
      </c>
      <c r="J36" s="885">
        <v>3.48</v>
      </c>
      <c r="K36" s="861"/>
      <c r="L36" s="861"/>
      <c r="M36" s="861"/>
      <c r="N36" s="861"/>
      <c r="O36" s="861"/>
      <c r="P36" s="861"/>
    </row>
    <row r="37" spans="1:16" ht="39" customHeight="1">
      <c r="A37" s="861"/>
      <c r="B37" s="864"/>
      <c r="C37" s="870" t="s">
        <v>467</v>
      </c>
      <c r="D37" s="870"/>
      <c r="E37" s="875"/>
      <c r="F37" s="879">
        <v>1.18</v>
      </c>
      <c r="G37" s="882">
        <v>1.47</v>
      </c>
      <c r="H37" s="882">
        <v>1.65</v>
      </c>
      <c r="I37" s="882">
        <v>0.76</v>
      </c>
      <c r="J37" s="885">
        <v>1.01</v>
      </c>
      <c r="K37" s="861"/>
      <c r="L37" s="861"/>
      <c r="M37" s="861"/>
      <c r="N37" s="861"/>
      <c r="O37" s="861"/>
      <c r="P37" s="861"/>
    </row>
    <row r="38" spans="1:16" ht="39" customHeight="1">
      <c r="A38" s="861"/>
      <c r="B38" s="864"/>
      <c r="C38" s="870" t="s">
        <v>473</v>
      </c>
      <c r="D38" s="870"/>
      <c r="E38" s="875"/>
      <c r="F38" s="879">
        <v>0.75</v>
      </c>
      <c r="G38" s="882">
        <v>0.74</v>
      </c>
      <c r="H38" s="882">
        <v>0</v>
      </c>
      <c r="I38" s="882">
        <v>0.41</v>
      </c>
      <c r="J38" s="885">
        <v>0.91</v>
      </c>
      <c r="K38" s="861"/>
      <c r="L38" s="861"/>
      <c r="M38" s="861"/>
      <c r="N38" s="861"/>
      <c r="O38" s="861"/>
      <c r="P38" s="861"/>
    </row>
    <row r="39" spans="1:16" ht="39" customHeight="1">
      <c r="A39" s="861"/>
      <c r="B39" s="864"/>
      <c r="C39" s="870" t="s">
        <v>251</v>
      </c>
      <c r="D39" s="870"/>
      <c r="E39" s="875"/>
      <c r="F39" s="879">
        <v>0.73</v>
      </c>
      <c r="G39" s="882">
        <v>0.91</v>
      </c>
      <c r="H39" s="882">
        <v>0.38</v>
      </c>
      <c r="I39" s="882">
        <v>0.35</v>
      </c>
      <c r="J39" s="885">
        <v>0.47</v>
      </c>
      <c r="K39" s="861"/>
      <c r="L39" s="861"/>
      <c r="M39" s="861"/>
      <c r="N39" s="861"/>
      <c r="O39" s="861"/>
      <c r="P39" s="861"/>
    </row>
    <row r="40" spans="1:16" ht="39" customHeight="1">
      <c r="A40" s="861"/>
      <c r="B40" s="864"/>
      <c r="C40" s="870" t="s">
        <v>363</v>
      </c>
      <c r="D40" s="870"/>
      <c r="E40" s="875"/>
      <c r="F40" s="879">
        <v>0</v>
      </c>
      <c r="G40" s="882">
        <v>0</v>
      </c>
      <c r="H40" s="882">
        <v>1.e-002</v>
      </c>
      <c r="I40" s="882">
        <v>0</v>
      </c>
      <c r="J40" s="885">
        <v>2.e-002</v>
      </c>
      <c r="K40" s="861"/>
      <c r="L40" s="861"/>
      <c r="M40" s="861"/>
      <c r="N40" s="861"/>
      <c r="O40" s="861"/>
      <c r="P40" s="861"/>
    </row>
    <row r="41" spans="1:16" ht="39" customHeight="1">
      <c r="A41" s="861"/>
      <c r="B41" s="864"/>
      <c r="C41" s="870" t="s">
        <v>469</v>
      </c>
      <c r="D41" s="870"/>
      <c r="E41" s="875"/>
      <c r="F41" s="879">
        <v>1.e-002</v>
      </c>
      <c r="G41" s="882">
        <v>2.e-002</v>
      </c>
      <c r="H41" s="882">
        <v>3.e-002</v>
      </c>
      <c r="I41" s="882">
        <v>4.e-002</v>
      </c>
      <c r="J41" s="885">
        <v>2.e-002</v>
      </c>
      <c r="K41" s="861"/>
      <c r="L41" s="861"/>
      <c r="M41" s="861"/>
      <c r="N41" s="861"/>
      <c r="O41" s="861"/>
      <c r="P41" s="861"/>
    </row>
    <row r="42" spans="1:16" ht="39" customHeight="1">
      <c r="A42" s="861"/>
      <c r="B42" s="865"/>
      <c r="C42" s="870" t="s">
        <v>544</v>
      </c>
      <c r="D42" s="870"/>
      <c r="E42" s="875"/>
      <c r="F42" s="879" t="s">
        <v>194</v>
      </c>
      <c r="G42" s="882" t="s">
        <v>194</v>
      </c>
      <c r="H42" s="882" t="s">
        <v>194</v>
      </c>
      <c r="I42" s="882" t="s">
        <v>194</v>
      </c>
      <c r="J42" s="885" t="s">
        <v>194</v>
      </c>
      <c r="K42" s="861"/>
      <c r="L42" s="861"/>
      <c r="M42" s="861"/>
      <c r="N42" s="861"/>
      <c r="O42" s="861"/>
      <c r="P42" s="861"/>
    </row>
    <row r="43" spans="1:16" ht="39" customHeight="1">
      <c r="A43" s="861"/>
      <c r="B43" s="866"/>
      <c r="C43" s="871" t="s">
        <v>306</v>
      </c>
      <c r="D43" s="871"/>
      <c r="E43" s="876"/>
      <c r="F43" s="851">
        <v>3.e-002</v>
      </c>
      <c r="G43" s="855">
        <v>1.e-002</v>
      </c>
      <c r="H43" s="855">
        <v>0</v>
      </c>
      <c r="I43" s="855">
        <v>1.e-002</v>
      </c>
      <c r="J43" s="860">
        <v>1.e-002</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6.5">
      <c r="A45" s="861"/>
      <c r="B45" s="861"/>
      <c r="C45" s="861"/>
      <c r="D45" s="861"/>
      <c r="E45" s="861"/>
      <c r="F45" s="861"/>
      <c r="G45" s="861"/>
      <c r="H45" s="861"/>
      <c r="I45" s="861"/>
      <c r="J45" s="861"/>
      <c r="K45" s="861"/>
      <c r="L45" s="861"/>
      <c r="M45" s="861"/>
      <c r="N45" s="861"/>
      <c r="O45" s="861"/>
      <c r="P45" s="861"/>
    </row>
  </sheetData>
  <sheetProtection algorithmName="SHA-512" hashValue="GXunHGwaFH97uewNoIkOJAcAuLCRq5i0OCeE1FC24ExURnqDhsF+CBUwBVyLYXmpME7K8GTrCCD1Wfhe4QoGEQ==" saltValue="rbSCDi7cLrjB9BL+hqu4f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election activeCell="E53" sqref="E53:J53"/>
    </sheetView>
  </sheetViews>
  <sheetFormatPr defaultColWidth="0" defaultRowHeight="12.65" customHeight="1" zeroHeight="1"/>
  <cols>
    <col min="1" max="1" width="6.6328125" style="363" customWidth="1"/>
    <col min="2" max="3" width="10.90625" style="363" customWidth="1"/>
    <col min="4" max="4" width="10" style="363" customWidth="1"/>
    <col min="5" max="10" width="11" style="363" customWidth="1"/>
    <col min="11" max="15" width="13.08984375" style="363" customWidth="1"/>
    <col min="16" max="21" width="11.4531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19</v>
      </c>
      <c r="P43" s="734"/>
      <c r="Q43" s="734"/>
      <c r="R43" s="734"/>
      <c r="S43" s="734"/>
      <c r="T43" s="734"/>
      <c r="U43" s="734"/>
    </row>
    <row r="44" spans="1:21" ht="30.75" customHeight="1">
      <c r="A44" s="734"/>
      <c r="B44" s="886" t="s">
        <v>21</v>
      </c>
      <c r="C44" s="900"/>
      <c r="D44" s="900"/>
      <c r="E44" s="919"/>
      <c r="F44" s="919"/>
      <c r="G44" s="919"/>
      <c r="H44" s="919"/>
      <c r="I44" s="919"/>
      <c r="J44" s="928" t="s">
        <v>16</v>
      </c>
      <c r="K44" s="936" t="s">
        <v>538</v>
      </c>
      <c r="L44" s="945" t="s">
        <v>539</v>
      </c>
      <c r="M44" s="945" t="s">
        <v>540</v>
      </c>
      <c r="N44" s="945" t="s">
        <v>257</v>
      </c>
      <c r="O44" s="954" t="s">
        <v>541</v>
      </c>
      <c r="P44" s="734"/>
      <c r="Q44" s="734"/>
      <c r="R44" s="734"/>
      <c r="S44" s="734"/>
      <c r="T44" s="734"/>
      <c r="U44" s="734"/>
    </row>
    <row r="45" spans="1:21" ht="30.75" customHeight="1">
      <c r="A45" s="734"/>
      <c r="B45" s="887" t="s">
        <v>25</v>
      </c>
      <c r="C45" s="901"/>
      <c r="D45" s="911"/>
      <c r="E45" s="920" t="s">
        <v>23</v>
      </c>
      <c r="F45" s="920"/>
      <c r="G45" s="920"/>
      <c r="H45" s="920"/>
      <c r="I45" s="920"/>
      <c r="J45" s="929"/>
      <c r="K45" s="937">
        <v>2106</v>
      </c>
      <c r="L45" s="946">
        <v>2237</v>
      </c>
      <c r="M45" s="946">
        <v>2303</v>
      </c>
      <c r="N45" s="946">
        <v>2305</v>
      </c>
      <c r="O45" s="955">
        <v>2245</v>
      </c>
      <c r="P45" s="734"/>
      <c r="Q45" s="734"/>
      <c r="R45" s="734"/>
      <c r="S45" s="734"/>
      <c r="T45" s="734"/>
      <c r="U45" s="734"/>
    </row>
    <row r="46" spans="1:21" ht="30.75" customHeight="1">
      <c r="A46" s="734"/>
      <c r="B46" s="888"/>
      <c r="C46" s="902"/>
      <c r="D46" s="912"/>
      <c r="E46" s="921" t="s">
        <v>28</v>
      </c>
      <c r="F46" s="921"/>
      <c r="G46" s="921"/>
      <c r="H46" s="921"/>
      <c r="I46" s="921"/>
      <c r="J46" s="930"/>
      <c r="K46" s="938" t="s">
        <v>194</v>
      </c>
      <c r="L46" s="947" t="s">
        <v>194</v>
      </c>
      <c r="M46" s="947" t="s">
        <v>194</v>
      </c>
      <c r="N46" s="947" t="s">
        <v>194</v>
      </c>
      <c r="O46" s="956" t="s">
        <v>194</v>
      </c>
      <c r="P46" s="734"/>
      <c r="Q46" s="734"/>
      <c r="R46" s="734"/>
      <c r="S46" s="734"/>
      <c r="T46" s="734"/>
      <c r="U46" s="734"/>
    </row>
    <row r="47" spans="1:21" ht="30.75" customHeight="1">
      <c r="A47" s="734"/>
      <c r="B47" s="888"/>
      <c r="C47" s="902"/>
      <c r="D47" s="912"/>
      <c r="E47" s="921" t="s">
        <v>32</v>
      </c>
      <c r="F47" s="921"/>
      <c r="G47" s="921"/>
      <c r="H47" s="921"/>
      <c r="I47" s="921"/>
      <c r="J47" s="930"/>
      <c r="K47" s="938" t="s">
        <v>194</v>
      </c>
      <c r="L47" s="947" t="s">
        <v>194</v>
      </c>
      <c r="M47" s="947" t="s">
        <v>194</v>
      </c>
      <c r="N47" s="947" t="s">
        <v>194</v>
      </c>
      <c r="O47" s="956" t="s">
        <v>194</v>
      </c>
      <c r="P47" s="734"/>
      <c r="Q47" s="734"/>
      <c r="R47" s="734"/>
      <c r="S47" s="734"/>
      <c r="T47" s="734"/>
      <c r="U47" s="734"/>
    </row>
    <row r="48" spans="1:21" ht="30.75" customHeight="1">
      <c r="A48" s="734"/>
      <c r="B48" s="888"/>
      <c r="C48" s="902"/>
      <c r="D48" s="912"/>
      <c r="E48" s="921" t="s">
        <v>35</v>
      </c>
      <c r="F48" s="921"/>
      <c r="G48" s="921"/>
      <c r="H48" s="921"/>
      <c r="I48" s="921"/>
      <c r="J48" s="930"/>
      <c r="K48" s="938">
        <v>656</v>
      </c>
      <c r="L48" s="947">
        <v>537</v>
      </c>
      <c r="M48" s="947">
        <v>523</v>
      </c>
      <c r="N48" s="947">
        <v>500</v>
      </c>
      <c r="O48" s="956">
        <v>470</v>
      </c>
      <c r="P48" s="734"/>
      <c r="Q48" s="734"/>
      <c r="R48" s="734"/>
      <c r="S48" s="734"/>
      <c r="T48" s="734"/>
      <c r="U48" s="734"/>
    </row>
    <row r="49" spans="1:21" ht="30.75" customHeight="1">
      <c r="A49" s="734"/>
      <c r="B49" s="888"/>
      <c r="C49" s="902"/>
      <c r="D49" s="912"/>
      <c r="E49" s="921" t="s">
        <v>0</v>
      </c>
      <c r="F49" s="921"/>
      <c r="G49" s="921"/>
      <c r="H49" s="921"/>
      <c r="I49" s="921"/>
      <c r="J49" s="930"/>
      <c r="K49" s="938">
        <v>163</v>
      </c>
      <c r="L49" s="947">
        <v>159</v>
      </c>
      <c r="M49" s="947">
        <v>156</v>
      </c>
      <c r="N49" s="947">
        <v>142</v>
      </c>
      <c r="O49" s="956">
        <v>86</v>
      </c>
      <c r="P49" s="734"/>
      <c r="Q49" s="734"/>
      <c r="R49" s="734"/>
      <c r="S49" s="734"/>
      <c r="T49" s="734"/>
      <c r="U49" s="734"/>
    </row>
    <row r="50" spans="1:21" ht="30.75" customHeight="1">
      <c r="A50" s="734"/>
      <c r="B50" s="888"/>
      <c r="C50" s="902"/>
      <c r="D50" s="912"/>
      <c r="E50" s="921" t="s">
        <v>40</v>
      </c>
      <c r="F50" s="921"/>
      <c r="G50" s="921"/>
      <c r="H50" s="921"/>
      <c r="I50" s="921"/>
      <c r="J50" s="930"/>
      <c r="K50" s="938">
        <v>58</v>
      </c>
      <c r="L50" s="947">
        <v>57</v>
      </c>
      <c r="M50" s="947">
        <v>93</v>
      </c>
      <c r="N50" s="947">
        <v>80</v>
      </c>
      <c r="O50" s="956">
        <v>132</v>
      </c>
      <c r="P50" s="734"/>
      <c r="Q50" s="734"/>
      <c r="R50" s="734"/>
      <c r="S50" s="734"/>
      <c r="T50" s="734"/>
      <c r="U50" s="734"/>
    </row>
    <row r="51" spans="1:21" ht="30.75" customHeight="1">
      <c r="A51" s="734"/>
      <c r="B51" s="889"/>
      <c r="C51" s="903"/>
      <c r="D51" s="913"/>
      <c r="E51" s="921" t="s">
        <v>42</v>
      </c>
      <c r="F51" s="921"/>
      <c r="G51" s="921"/>
      <c r="H51" s="921"/>
      <c r="I51" s="921"/>
      <c r="J51" s="930"/>
      <c r="K51" s="938" t="s">
        <v>194</v>
      </c>
      <c r="L51" s="947" t="s">
        <v>194</v>
      </c>
      <c r="M51" s="947" t="s">
        <v>194</v>
      </c>
      <c r="N51" s="947" t="s">
        <v>194</v>
      </c>
      <c r="O51" s="956" t="s">
        <v>194</v>
      </c>
      <c r="P51" s="734"/>
      <c r="Q51" s="734"/>
      <c r="R51" s="734"/>
      <c r="S51" s="734"/>
      <c r="T51" s="734"/>
      <c r="U51" s="734"/>
    </row>
    <row r="52" spans="1:21" ht="30.75" customHeight="1">
      <c r="A52" s="734"/>
      <c r="B52" s="890" t="s">
        <v>46</v>
      </c>
      <c r="C52" s="904"/>
      <c r="D52" s="913"/>
      <c r="E52" s="921" t="s">
        <v>48</v>
      </c>
      <c r="F52" s="921"/>
      <c r="G52" s="921"/>
      <c r="H52" s="921"/>
      <c r="I52" s="921"/>
      <c r="J52" s="930"/>
      <c r="K52" s="938">
        <v>2219</v>
      </c>
      <c r="L52" s="947">
        <v>2196</v>
      </c>
      <c r="M52" s="947">
        <v>2109</v>
      </c>
      <c r="N52" s="947">
        <v>2011</v>
      </c>
      <c r="O52" s="956">
        <v>2018</v>
      </c>
      <c r="P52" s="734"/>
      <c r="Q52" s="734"/>
      <c r="R52" s="734"/>
      <c r="S52" s="734"/>
      <c r="T52" s="734"/>
      <c r="U52" s="734"/>
    </row>
    <row r="53" spans="1:21" ht="30.75" customHeight="1">
      <c r="A53" s="734"/>
      <c r="B53" s="891" t="s">
        <v>50</v>
      </c>
      <c r="C53" s="905"/>
      <c r="D53" s="914"/>
      <c r="E53" s="922" t="s">
        <v>53</v>
      </c>
      <c r="F53" s="922"/>
      <c r="G53" s="922"/>
      <c r="H53" s="922"/>
      <c r="I53" s="922"/>
      <c r="J53" s="931"/>
      <c r="K53" s="939">
        <v>764</v>
      </c>
      <c r="L53" s="948">
        <v>794</v>
      </c>
      <c r="M53" s="948">
        <v>966</v>
      </c>
      <c r="N53" s="948">
        <v>1016</v>
      </c>
      <c r="O53" s="957">
        <v>915</v>
      </c>
      <c r="P53" s="734"/>
      <c r="Q53" s="734"/>
      <c r="R53" s="734"/>
      <c r="S53" s="734"/>
      <c r="T53" s="734"/>
      <c r="U53" s="734"/>
    </row>
    <row r="54" spans="1:21" ht="24" customHeight="1">
      <c r="A54" s="734"/>
      <c r="B54" s="892" t="s">
        <v>55</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8</v>
      </c>
      <c r="C56" s="906"/>
      <c r="D56" s="906"/>
      <c r="E56" s="906"/>
      <c r="F56" s="906"/>
      <c r="G56" s="906"/>
      <c r="H56" s="906"/>
      <c r="I56" s="906"/>
      <c r="J56" s="906"/>
      <c r="K56" s="940"/>
      <c r="L56" s="940"/>
      <c r="M56" s="940"/>
      <c r="N56" s="940"/>
      <c r="O56" s="958" t="s">
        <v>26</v>
      </c>
      <c r="P56" s="734"/>
      <c r="Q56" s="734"/>
      <c r="R56" s="734"/>
      <c r="S56" s="734"/>
      <c r="T56" s="734"/>
      <c r="U56" s="734"/>
    </row>
    <row r="57" spans="1:21" ht="31.5" customHeight="1">
      <c r="A57" s="734"/>
      <c r="B57" s="894"/>
      <c r="C57" s="907"/>
      <c r="D57" s="907"/>
      <c r="E57" s="923"/>
      <c r="F57" s="923"/>
      <c r="G57" s="923"/>
      <c r="H57" s="923"/>
      <c r="I57" s="923"/>
      <c r="J57" s="932" t="s">
        <v>16</v>
      </c>
      <c r="K57" s="941" t="s">
        <v>538</v>
      </c>
      <c r="L57" s="949" t="s">
        <v>539</v>
      </c>
      <c r="M57" s="949" t="s">
        <v>540</v>
      </c>
      <c r="N57" s="949" t="s">
        <v>257</v>
      </c>
      <c r="O57" s="959" t="s">
        <v>541</v>
      </c>
      <c r="P57" s="734"/>
      <c r="Q57" s="734"/>
      <c r="R57" s="734"/>
      <c r="S57" s="734"/>
      <c r="T57" s="734"/>
      <c r="U57" s="734"/>
    </row>
    <row r="58" spans="1:21" ht="31.5" customHeight="1">
      <c r="B58" s="895" t="s">
        <v>59</v>
      </c>
      <c r="C58" s="908"/>
      <c r="D58" s="915" t="s">
        <v>61</v>
      </c>
      <c r="E58" s="924"/>
      <c r="F58" s="924"/>
      <c r="G58" s="924"/>
      <c r="H58" s="924"/>
      <c r="I58" s="924"/>
      <c r="J58" s="933"/>
      <c r="K58" s="942"/>
      <c r="L58" s="950"/>
      <c r="M58" s="950"/>
      <c r="N58" s="950"/>
      <c r="O58" s="960"/>
    </row>
    <row r="59" spans="1:21" ht="31.5" customHeight="1">
      <c r="B59" s="896"/>
      <c r="C59" s="909"/>
      <c r="D59" s="916" t="s">
        <v>13</v>
      </c>
      <c r="E59" s="925"/>
      <c r="F59" s="925"/>
      <c r="G59" s="925"/>
      <c r="H59" s="925"/>
      <c r="I59" s="925"/>
      <c r="J59" s="934"/>
      <c r="K59" s="943"/>
      <c r="L59" s="951"/>
      <c r="M59" s="951"/>
      <c r="N59" s="951"/>
      <c r="O59" s="961"/>
    </row>
    <row r="60" spans="1:21" ht="31.5" customHeight="1">
      <c r="B60" s="897"/>
      <c r="C60" s="910"/>
      <c r="D60" s="917" t="s">
        <v>63</v>
      </c>
      <c r="E60" s="926"/>
      <c r="F60" s="926"/>
      <c r="G60" s="926"/>
      <c r="H60" s="926"/>
      <c r="I60" s="926"/>
      <c r="J60" s="935"/>
      <c r="K60" s="944"/>
      <c r="L60" s="952"/>
      <c r="M60" s="952"/>
      <c r="N60" s="952"/>
      <c r="O60" s="962"/>
    </row>
    <row r="61" spans="1:21" ht="24" customHeight="1">
      <c r="B61" s="898"/>
      <c r="C61" s="898"/>
      <c r="D61" s="918" t="s">
        <v>47</v>
      </c>
      <c r="E61" s="927"/>
      <c r="F61" s="927"/>
      <c r="G61" s="927"/>
      <c r="H61" s="927"/>
      <c r="I61" s="927"/>
      <c r="J61" s="927"/>
      <c r="K61" s="927"/>
      <c r="L61" s="927"/>
      <c r="M61" s="927"/>
      <c r="N61" s="927"/>
      <c r="O61" s="927"/>
    </row>
    <row r="62" spans="1:21" ht="24" customHeight="1">
      <c r="B62" s="899"/>
      <c r="C62" s="899"/>
      <c r="D62" s="918" t="s">
        <v>41</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CJqQPEXCA0DCbH0ZB+NnQWGn8OiLJAlbln7/k5/Fdz75nZZUfr4qO+1OIPQL2atP5I3rhRqzmgmtQ4n9kFUlVg==" saltValue="miMbKGg4AFTSrbnxAiSm+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election activeCell="K49" sqref="K49"/>
    </sheetView>
  </sheetViews>
  <sheetFormatPr defaultColWidth="0" defaultRowHeight="13.5" customHeight="1" zeroHeight="1"/>
  <cols>
    <col min="1" max="1" width="6.6328125" style="363" customWidth="1"/>
    <col min="2" max="3" width="12.6328125" style="363" customWidth="1"/>
    <col min="4" max="4" width="11.6328125" style="363" customWidth="1"/>
    <col min="5" max="8" width="10.36328125" style="363" customWidth="1"/>
    <col min="9" max="13" width="16.36328125" style="363" customWidth="1"/>
    <col min="14" max="19" width="12.63281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19</v>
      </c>
    </row>
    <row r="40" spans="2:13" ht="27.75" customHeight="1">
      <c r="B40" s="886" t="s">
        <v>21</v>
      </c>
      <c r="C40" s="900"/>
      <c r="D40" s="900"/>
      <c r="E40" s="919"/>
      <c r="F40" s="919"/>
      <c r="G40" s="919"/>
      <c r="H40" s="928" t="s">
        <v>16</v>
      </c>
      <c r="I40" s="936" t="s">
        <v>538</v>
      </c>
      <c r="J40" s="945" t="s">
        <v>539</v>
      </c>
      <c r="K40" s="945" t="s">
        <v>540</v>
      </c>
      <c r="L40" s="945" t="s">
        <v>257</v>
      </c>
      <c r="M40" s="978" t="s">
        <v>541</v>
      </c>
    </row>
    <row r="41" spans="2:13" ht="27.75" customHeight="1">
      <c r="B41" s="887" t="s">
        <v>37</v>
      </c>
      <c r="C41" s="901"/>
      <c r="D41" s="911"/>
      <c r="E41" s="967" t="s">
        <v>57</v>
      </c>
      <c r="F41" s="967"/>
      <c r="G41" s="967"/>
      <c r="H41" s="973"/>
      <c r="I41" s="937">
        <v>26613</v>
      </c>
      <c r="J41" s="946">
        <v>27449</v>
      </c>
      <c r="K41" s="946">
        <v>27442</v>
      </c>
      <c r="L41" s="946">
        <v>28106</v>
      </c>
      <c r="M41" s="955">
        <v>28777</v>
      </c>
    </row>
    <row r="42" spans="2:13" ht="27.75" customHeight="1">
      <c r="B42" s="888"/>
      <c r="C42" s="902"/>
      <c r="D42" s="912"/>
      <c r="E42" s="968" t="s">
        <v>68</v>
      </c>
      <c r="F42" s="968"/>
      <c r="G42" s="968"/>
      <c r="H42" s="974"/>
      <c r="I42" s="938">
        <v>457</v>
      </c>
      <c r="J42" s="947">
        <v>419</v>
      </c>
      <c r="K42" s="947">
        <v>517</v>
      </c>
      <c r="L42" s="947">
        <v>542</v>
      </c>
      <c r="M42" s="956">
        <v>404</v>
      </c>
    </row>
    <row r="43" spans="2:13" ht="27.75" customHeight="1">
      <c r="B43" s="888"/>
      <c r="C43" s="902"/>
      <c r="D43" s="912"/>
      <c r="E43" s="968" t="s">
        <v>70</v>
      </c>
      <c r="F43" s="968"/>
      <c r="G43" s="968"/>
      <c r="H43" s="974"/>
      <c r="I43" s="938">
        <v>6941</v>
      </c>
      <c r="J43" s="947">
        <v>6123</v>
      </c>
      <c r="K43" s="947">
        <v>5718</v>
      </c>
      <c r="L43" s="947">
        <v>5103</v>
      </c>
      <c r="M43" s="956">
        <v>4820</v>
      </c>
    </row>
    <row r="44" spans="2:13" ht="27.75" customHeight="1">
      <c r="B44" s="888"/>
      <c r="C44" s="902"/>
      <c r="D44" s="912"/>
      <c r="E44" s="968" t="s">
        <v>72</v>
      </c>
      <c r="F44" s="968"/>
      <c r="G44" s="968"/>
      <c r="H44" s="974"/>
      <c r="I44" s="938">
        <v>655</v>
      </c>
      <c r="J44" s="947">
        <v>502</v>
      </c>
      <c r="K44" s="947">
        <v>384</v>
      </c>
      <c r="L44" s="947">
        <v>251</v>
      </c>
      <c r="M44" s="956">
        <v>370</v>
      </c>
    </row>
    <row r="45" spans="2:13" ht="27.75" customHeight="1">
      <c r="B45" s="888"/>
      <c r="C45" s="902"/>
      <c r="D45" s="912"/>
      <c r="E45" s="968" t="s">
        <v>74</v>
      </c>
      <c r="F45" s="968"/>
      <c r="G45" s="968"/>
      <c r="H45" s="974"/>
      <c r="I45" s="938">
        <v>2936</v>
      </c>
      <c r="J45" s="947">
        <v>2993</v>
      </c>
      <c r="K45" s="947">
        <v>3049</v>
      </c>
      <c r="L45" s="947">
        <v>3066</v>
      </c>
      <c r="M45" s="956">
        <v>3257</v>
      </c>
    </row>
    <row r="46" spans="2:13" ht="27.75" customHeight="1">
      <c r="B46" s="888"/>
      <c r="C46" s="902"/>
      <c r="D46" s="913"/>
      <c r="E46" s="968" t="s">
        <v>73</v>
      </c>
      <c r="F46" s="968"/>
      <c r="G46" s="968"/>
      <c r="H46" s="974"/>
      <c r="I46" s="938" t="s">
        <v>194</v>
      </c>
      <c r="J46" s="947">
        <v>1</v>
      </c>
      <c r="K46" s="947">
        <v>2</v>
      </c>
      <c r="L46" s="947">
        <v>3</v>
      </c>
      <c r="M46" s="956">
        <v>1</v>
      </c>
    </row>
    <row r="47" spans="2:13" ht="27.75" customHeight="1">
      <c r="B47" s="888"/>
      <c r="C47" s="902"/>
      <c r="D47" s="965"/>
      <c r="E47" s="969" t="s">
        <v>76</v>
      </c>
      <c r="F47" s="972"/>
      <c r="G47" s="972"/>
      <c r="H47" s="975"/>
      <c r="I47" s="938" t="s">
        <v>194</v>
      </c>
      <c r="J47" s="947" t="s">
        <v>194</v>
      </c>
      <c r="K47" s="947" t="s">
        <v>194</v>
      </c>
      <c r="L47" s="947" t="s">
        <v>194</v>
      </c>
      <c r="M47" s="956" t="s">
        <v>194</v>
      </c>
    </row>
    <row r="48" spans="2:13" ht="27.75" customHeight="1">
      <c r="B48" s="888"/>
      <c r="C48" s="902"/>
      <c r="D48" s="912"/>
      <c r="E48" s="968" t="s">
        <v>82</v>
      </c>
      <c r="F48" s="968"/>
      <c r="G48" s="968"/>
      <c r="H48" s="974"/>
      <c r="I48" s="938" t="s">
        <v>194</v>
      </c>
      <c r="J48" s="947" t="s">
        <v>194</v>
      </c>
      <c r="K48" s="947" t="s">
        <v>194</v>
      </c>
      <c r="L48" s="947" t="s">
        <v>194</v>
      </c>
      <c r="M48" s="956" t="s">
        <v>194</v>
      </c>
    </row>
    <row r="49" spans="2:13" ht="27.75" customHeight="1">
      <c r="B49" s="889"/>
      <c r="C49" s="903"/>
      <c r="D49" s="912"/>
      <c r="E49" s="968" t="s">
        <v>86</v>
      </c>
      <c r="F49" s="968"/>
      <c r="G49" s="968"/>
      <c r="H49" s="974"/>
      <c r="I49" s="938" t="s">
        <v>194</v>
      </c>
      <c r="J49" s="947" t="s">
        <v>194</v>
      </c>
      <c r="K49" s="947" t="s">
        <v>194</v>
      </c>
      <c r="L49" s="947" t="s">
        <v>194</v>
      </c>
      <c r="M49" s="956" t="s">
        <v>194</v>
      </c>
    </row>
    <row r="50" spans="2:13" ht="27.75" customHeight="1">
      <c r="B50" s="963" t="s">
        <v>89</v>
      </c>
      <c r="C50" s="964"/>
      <c r="D50" s="966"/>
      <c r="E50" s="968" t="s">
        <v>90</v>
      </c>
      <c r="F50" s="968"/>
      <c r="G50" s="968"/>
      <c r="H50" s="974"/>
      <c r="I50" s="938">
        <v>2485</v>
      </c>
      <c r="J50" s="947">
        <v>3577</v>
      </c>
      <c r="K50" s="947">
        <v>4100</v>
      </c>
      <c r="L50" s="947">
        <v>3986</v>
      </c>
      <c r="M50" s="956">
        <v>3722</v>
      </c>
    </row>
    <row r="51" spans="2:13" ht="27.75" customHeight="1">
      <c r="B51" s="888"/>
      <c r="C51" s="902"/>
      <c r="D51" s="912"/>
      <c r="E51" s="968" t="s">
        <v>92</v>
      </c>
      <c r="F51" s="968"/>
      <c r="G51" s="968"/>
      <c r="H51" s="974"/>
      <c r="I51" s="938">
        <v>5440</v>
      </c>
      <c r="J51" s="947">
        <v>5607</v>
      </c>
      <c r="K51" s="947">
        <v>5546</v>
      </c>
      <c r="L51" s="947">
        <v>6338</v>
      </c>
      <c r="M51" s="956">
        <v>6176</v>
      </c>
    </row>
    <row r="52" spans="2:13" ht="27.75" customHeight="1">
      <c r="B52" s="889"/>
      <c r="C52" s="903"/>
      <c r="D52" s="912"/>
      <c r="E52" s="968" t="s">
        <v>44</v>
      </c>
      <c r="F52" s="968"/>
      <c r="G52" s="968"/>
      <c r="H52" s="974"/>
      <c r="I52" s="938">
        <v>22885</v>
      </c>
      <c r="J52" s="947">
        <v>22165</v>
      </c>
      <c r="K52" s="947">
        <v>21514</v>
      </c>
      <c r="L52" s="947">
        <v>21057</v>
      </c>
      <c r="M52" s="956">
        <v>20800</v>
      </c>
    </row>
    <row r="53" spans="2:13" ht="27.75" customHeight="1">
      <c r="B53" s="891" t="s">
        <v>50</v>
      </c>
      <c r="C53" s="905"/>
      <c r="D53" s="914"/>
      <c r="E53" s="970" t="s">
        <v>96</v>
      </c>
      <c r="F53" s="970"/>
      <c r="G53" s="970"/>
      <c r="H53" s="976"/>
      <c r="I53" s="939">
        <v>6792</v>
      </c>
      <c r="J53" s="948">
        <v>6138</v>
      </c>
      <c r="K53" s="948">
        <v>5954</v>
      </c>
      <c r="L53" s="948">
        <v>5690</v>
      </c>
      <c r="M53" s="957">
        <v>6932</v>
      </c>
    </row>
    <row r="54" spans="2:13" ht="27.75" customHeight="1">
      <c r="B54" s="892"/>
      <c r="C54" s="867"/>
      <c r="D54" s="867"/>
      <c r="E54" s="971"/>
      <c r="F54" s="971"/>
      <c r="G54" s="971"/>
      <c r="H54" s="971"/>
      <c r="I54" s="977"/>
      <c r="J54" s="977"/>
      <c r="K54" s="977"/>
      <c r="L54" s="977"/>
      <c r="M54" s="977"/>
    </row>
    <row r="55" spans="2:13" ht="13"/>
  </sheetData>
  <sheetProtection algorithmName="SHA-512" hashValue="J/DVh/ib/E3NuU6SY7R1rFDu1IRGS+1azfyHZmmssDi+vALDxiBL5yFo1MzSFKVFnMmfNcHG0Z3KOKXI7F88PA==" saltValue="m9oTW6q3aYHDgblzx001T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election activeCell="F59" sqref="F59"/>
    </sheetView>
  </sheetViews>
  <sheetFormatPr defaultColWidth="0" defaultRowHeight="13.5" customHeight="1" zeroHeight="1"/>
  <cols>
    <col min="1" max="1" width="8.26953125" style="363" customWidth="1"/>
    <col min="2" max="2" width="16.36328125" style="363" customWidth="1"/>
    <col min="3" max="5" width="26.26953125" style="363" customWidth="1"/>
    <col min="6" max="8" width="24.26953125" style="363" customWidth="1"/>
    <col min="9" max="14" width="26" style="363" customWidth="1"/>
    <col min="15" max="15" width="6.08984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94</v>
      </c>
    </row>
    <row r="54" spans="2:8" ht="29.25" customHeight="1">
      <c r="B54" s="979" t="s">
        <v>5</v>
      </c>
      <c r="C54" s="985"/>
      <c r="D54" s="985"/>
      <c r="E54" s="994" t="s">
        <v>16</v>
      </c>
      <c r="F54" s="1001" t="s">
        <v>540</v>
      </c>
      <c r="G54" s="1001" t="s">
        <v>257</v>
      </c>
      <c r="H54" s="1009" t="s">
        <v>541</v>
      </c>
    </row>
    <row r="55" spans="2:8" ht="52.5" customHeight="1">
      <c r="B55" s="980"/>
      <c r="C55" s="986" t="s">
        <v>101</v>
      </c>
      <c r="D55" s="986"/>
      <c r="E55" s="995"/>
      <c r="F55" s="1002">
        <v>1318</v>
      </c>
      <c r="G55" s="1002">
        <v>1089</v>
      </c>
      <c r="H55" s="1010">
        <v>677</v>
      </c>
    </row>
    <row r="56" spans="2:8" ht="52.5" customHeight="1">
      <c r="B56" s="981"/>
      <c r="C56" s="987" t="s">
        <v>104</v>
      </c>
      <c r="D56" s="987"/>
      <c r="E56" s="996"/>
      <c r="F56" s="1003">
        <v>237</v>
      </c>
      <c r="G56" s="1003">
        <v>299</v>
      </c>
      <c r="H56" s="1011">
        <v>343</v>
      </c>
    </row>
    <row r="57" spans="2:8" ht="53.25" customHeight="1">
      <c r="B57" s="981"/>
      <c r="C57" s="988" t="s">
        <v>66</v>
      </c>
      <c r="D57" s="988"/>
      <c r="E57" s="997"/>
      <c r="F57" s="1004">
        <v>983</v>
      </c>
      <c r="G57" s="1004">
        <v>1293</v>
      </c>
      <c r="H57" s="1012">
        <v>1250</v>
      </c>
    </row>
    <row r="58" spans="2:8" ht="45.75" customHeight="1">
      <c r="B58" s="982"/>
      <c r="C58" s="989" t="s">
        <v>416</v>
      </c>
      <c r="D58" s="992"/>
      <c r="E58" s="998"/>
      <c r="F58" s="1005">
        <v>262</v>
      </c>
      <c r="G58" s="1005">
        <v>215</v>
      </c>
      <c r="H58" s="1013">
        <v>313</v>
      </c>
    </row>
    <row r="59" spans="2:8" ht="45.75" customHeight="1">
      <c r="B59" s="982"/>
      <c r="C59" s="989" t="s">
        <v>500</v>
      </c>
      <c r="D59" s="992"/>
      <c r="E59" s="998"/>
      <c r="F59" s="1005">
        <v>21</v>
      </c>
      <c r="G59" s="1005">
        <v>313</v>
      </c>
      <c r="H59" s="1013">
        <v>302</v>
      </c>
    </row>
    <row r="60" spans="2:8" ht="45.75" customHeight="1">
      <c r="B60" s="982"/>
      <c r="C60" s="989" t="s">
        <v>551</v>
      </c>
      <c r="D60" s="992"/>
      <c r="E60" s="998"/>
      <c r="F60" s="1005">
        <v>203</v>
      </c>
      <c r="G60" s="1005">
        <v>216</v>
      </c>
      <c r="H60" s="1013">
        <v>232</v>
      </c>
    </row>
    <row r="61" spans="2:8" ht="45.75" customHeight="1">
      <c r="B61" s="982"/>
      <c r="C61" s="989" t="s">
        <v>552</v>
      </c>
      <c r="D61" s="992"/>
      <c r="E61" s="998"/>
      <c r="F61" s="1005">
        <v>194</v>
      </c>
      <c r="G61" s="1005">
        <v>243</v>
      </c>
      <c r="H61" s="1013">
        <v>108</v>
      </c>
    </row>
    <row r="62" spans="2:8" ht="45.75" customHeight="1">
      <c r="B62" s="983"/>
      <c r="C62" s="990" t="s">
        <v>553</v>
      </c>
      <c r="D62" s="993"/>
      <c r="E62" s="999"/>
      <c r="F62" s="1006">
        <v>68</v>
      </c>
      <c r="G62" s="1006">
        <v>68</v>
      </c>
      <c r="H62" s="1014">
        <v>67</v>
      </c>
    </row>
    <row r="63" spans="2:8" ht="52.5" customHeight="1">
      <c r="B63" s="984"/>
      <c r="C63" s="991" t="s">
        <v>106</v>
      </c>
      <c r="D63" s="991"/>
      <c r="E63" s="1000"/>
      <c r="F63" s="1007">
        <v>2538</v>
      </c>
      <c r="G63" s="1007">
        <v>2680</v>
      </c>
      <c r="H63" s="1015">
        <v>2271</v>
      </c>
    </row>
    <row r="64" spans="2:8" ht="13"/>
  </sheetData>
  <sheetProtection algorithmName="SHA-512" hashValue="3YWSpnjmO5MSQ5xhR0rczat1u8cwqg2/Zf3g0bM9PnnAo9BuPNeIDOZwufG2R1/2HO20BF/on/k/nIsb/Zx1dA==" saltValue="X0BjaxyO45+hgDZ89Jnb6w=="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08984375" defaultRowHeight="13"/>
  <cols>
    <col min="1" max="1" width="45.90625" style="1016" customWidth="1"/>
    <col min="2" max="8" width="13.36328125" style="1016" customWidth="1"/>
    <col min="9" max="16384" width="11.08984375" style="1016"/>
  </cols>
  <sheetData>
    <row r="1" spans="1:8">
      <c r="A1" s="750"/>
      <c r="B1" s="762"/>
      <c r="C1" s="766"/>
      <c r="D1" s="779"/>
      <c r="E1" s="791"/>
      <c r="F1" s="791"/>
      <c r="G1" s="791"/>
      <c r="H1" s="825"/>
    </row>
    <row r="2" spans="1:8">
      <c r="A2" s="751"/>
      <c r="B2" s="763"/>
      <c r="C2" s="1023"/>
      <c r="D2" s="780" t="s">
        <v>78</v>
      </c>
      <c r="E2" s="792"/>
      <c r="F2" s="1031" t="s">
        <v>537</v>
      </c>
      <c r="G2" s="816"/>
      <c r="H2" s="826"/>
    </row>
    <row r="3" spans="1:8">
      <c r="A3" s="780" t="s">
        <v>492</v>
      </c>
      <c r="B3" s="765"/>
      <c r="C3" s="1024"/>
      <c r="D3" s="1027">
        <v>63958</v>
      </c>
      <c r="E3" s="1029"/>
      <c r="F3" s="1032">
        <v>76347</v>
      </c>
      <c r="G3" s="1034"/>
      <c r="H3" s="1037"/>
    </row>
    <row r="4" spans="1:8">
      <c r="A4" s="752"/>
      <c r="B4" s="764"/>
      <c r="C4" s="1025"/>
      <c r="D4" s="1028">
        <v>43974</v>
      </c>
      <c r="E4" s="1030"/>
      <c r="F4" s="1033">
        <v>41762</v>
      </c>
      <c r="G4" s="1035"/>
      <c r="H4" s="1038"/>
    </row>
    <row r="5" spans="1:8">
      <c r="A5" s="780" t="s">
        <v>533</v>
      </c>
      <c r="B5" s="765"/>
      <c r="C5" s="1024"/>
      <c r="D5" s="1027">
        <v>55004</v>
      </c>
      <c r="E5" s="1029"/>
      <c r="F5" s="1032">
        <v>69604</v>
      </c>
      <c r="G5" s="1034"/>
      <c r="H5" s="1037"/>
    </row>
    <row r="6" spans="1:8">
      <c r="A6" s="752"/>
      <c r="B6" s="764"/>
      <c r="C6" s="1025"/>
      <c r="D6" s="1028">
        <v>35720</v>
      </c>
      <c r="E6" s="1030"/>
      <c r="F6" s="1033">
        <v>36247</v>
      </c>
      <c r="G6" s="1035"/>
      <c r="H6" s="1038"/>
    </row>
    <row r="7" spans="1:8">
      <c r="A7" s="780" t="s">
        <v>134</v>
      </c>
      <c r="B7" s="765"/>
      <c r="C7" s="1024"/>
      <c r="D7" s="1027">
        <v>65345</v>
      </c>
      <c r="E7" s="1029"/>
      <c r="F7" s="1032">
        <v>68410</v>
      </c>
      <c r="G7" s="1034"/>
      <c r="H7" s="1037"/>
    </row>
    <row r="8" spans="1:8">
      <c r="A8" s="752"/>
      <c r="B8" s="764"/>
      <c r="C8" s="1025"/>
      <c r="D8" s="1028">
        <v>38263</v>
      </c>
      <c r="E8" s="1030"/>
      <c r="F8" s="1033">
        <v>35086</v>
      </c>
      <c r="G8" s="1035"/>
      <c r="H8" s="1038"/>
    </row>
    <row r="9" spans="1:8">
      <c r="A9" s="780" t="s">
        <v>534</v>
      </c>
      <c r="B9" s="765"/>
      <c r="C9" s="1024"/>
      <c r="D9" s="1027">
        <v>57080</v>
      </c>
      <c r="E9" s="1029"/>
      <c r="F9" s="1032">
        <v>73019</v>
      </c>
      <c r="G9" s="1034"/>
      <c r="H9" s="1037"/>
    </row>
    <row r="10" spans="1:8">
      <c r="A10" s="752"/>
      <c r="B10" s="764"/>
      <c r="C10" s="1025"/>
      <c r="D10" s="1028">
        <v>34927</v>
      </c>
      <c r="E10" s="1030"/>
      <c r="F10" s="1033">
        <v>39427</v>
      </c>
      <c r="G10" s="1035"/>
      <c r="H10" s="1038"/>
    </row>
    <row r="11" spans="1:8">
      <c r="A11" s="780" t="s">
        <v>535</v>
      </c>
      <c r="B11" s="765"/>
      <c r="C11" s="1024"/>
      <c r="D11" s="1027">
        <v>65091</v>
      </c>
      <c r="E11" s="1029"/>
      <c r="F11" s="1032">
        <v>76590</v>
      </c>
      <c r="G11" s="1034"/>
      <c r="H11" s="1037"/>
    </row>
    <row r="12" spans="1:8">
      <c r="A12" s="752"/>
      <c r="B12" s="764"/>
      <c r="C12" s="1026"/>
      <c r="D12" s="1028">
        <v>42069</v>
      </c>
      <c r="E12" s="1030"/>
      <c r="F12" s="1033">
        <v>42387</v>
      </c>
      <c r="G12" s="1035"/>
      <c r="H12" s="1038"/>
    </row>
    <row r="13" spans="1:8">
      <c r="A13" s="780"/>
      <c r="B13" s="765"/>
      <c r="C13" s="1024"/>
      <c r="D13" s="1027">
        <v>61296</v>
      </c>
      <c r="E13" s="1029"/>
      <c r="F13" s="1032">
        <v>72794</v>
      </c>
      <c r="G13" s="1036"/>
      <c r="H13" s="1037"/>
    </row>
    <row r="14" spans="1:8">
      <c r="A14" s="752"/>
      <c r="B14" s="764"/>
      <c r="C14" s="1025"/>
      <c r="D14" s="1028">
        <v>38991</v>
      </c>
      <c r="E14" s="1030"/>
      <c r="F14" s="1033">
        <v>38982</v>
      </c>
      <c r="G14" s="1035"/>
      <c r="H14" s="1038"/>
    </row>
    <row r="17" spans="1:11">
      <c r="A17" s="1016" t="s">
        <v>24</v>
      </c>
    </row>
    <row r="18" spans="1:11">
      <c r="A18" s="1017"/>
      <c r="B18" s="1017" t="str">
        <f>実質収支比率等に係る経年分析!F$46</f>
        <v>R02</v>
      </c>
      <c r="C18" s="1017" t="str">
        <f>実質収支比率等に係る経年分析!G$46</f>
        <v>R03</v>
      </c>
      <c r="D18" s="1017" t="str">
        <f>実質収支比率等に係る経年分析!H$46</f>
        <v>R04</v>
      </c>
      <c r="E18" s="1017" t="str">
        <f>実質収支比率等に係る経年分析!I$46</f>
        <v>R05</v>
      </c>
      <c r="F18" s="1017" t="str">
        <f>実質収支比率等に係る経年分析!J$46</f>
        <v>R06</v>
      </c>
    </row>
    <row r="19" spans="1:11">
      <c r="A19" s="1017" t="s">
        <v>84</v>
      </c>
      <c r="B19" s="1017">
        <f>ROUND(VALUE(SUBSTITUTE(実質収支比率等に係る経年分析!F$48,"▲","-")),2)</f>
        <v>3.46</v>
      </c>
      <c r="C19" s="1017">
        <f>ROUND(VALUE(SUBSTITUTE(実質収支比率等に係る経年分析!G$48,"▲","-")),2)</f>
        <v>5.86</v>
      </c>
      <c r="D19" s="1017">
        <f>ROUND(VALUE(SUBSTITUTE(実質収支比率等に係る経年分析!H$48,"▲","-")),2)</f>
        <v>4.8099999999999996</v>
      </c>
      <c r="E19" s="1017">
        <f>ROUND(VALUE(SUBSTITUTE(実質収支比率等に係る経年分析!I$48,"▲","-")),2)</f>
        <v>2.4900000000000002</v>
      </c>
      <c r="F19" s="1017">
        <f>ROUND(VALUE(SUBSTITUTE(実質収支比率等に係る経年分析!J$48,"▲","-")),2)</f>
        <v>3.51</v>
      </c>
    </row>
    <row r="20" spans="1:11">
      <c r="A20" s="1017" t="s">
        <v>38</v>
      </c>
      <c r="B20" s="1017">
        <f>ROUND(VALUE(SUBSTITUTE(実質収支比率等に係る経年分析!F$47,"▲","-")),2)</f>
        <v>3.94</v>
      </c>
      <c r="C20" s="1017">
        <f>ROUND(VALUE(SUBSTITUTE(実質収支比率等に係る経年分析!G$47,"▲","-")),2)</f>
        <v>7.22</v>
      </c>
      <c r="D20" s="1017">
        <f>ROUND(VALUE(SUBSTITUTE(実質収支比率等に係る経年分析!H$47,"▲","-")),2)</f>
        <v>9.82</v>
      </c>
      <c r="E20" s="1017">
        <f>ROUND(VALUE(SUBSTITUTE(実質収支比率等に係る経年分析!I$47,"▲","-")),2)</f>
        <v>8.0399999999999991</v>
      </c>
      <c r="F20" s="1017">
        <f>ROUND(VALUE(SUBSTITUTE(実質収支比率等に係る経年分析!J$47,"▲","-")),2)</f>
        <v>4.93</v>
      </c>
    </row>
    <row r="21" spans="1:11">
      <c r="A21" s="1017" t="s">
        <v>109</v>
      </c>
      <c r="B21" s="1017">
        <f>IF(ISNUMBER(VALUE(SUBSTITUTE(実質収支比率等に係る経年分析!F$49,"▲","-"))),ROUND(VALUE(SUBSTITUTE(実質収支比率等に係る経年分析!F$49,"▲","-")),2),NA())</f>
        <v>-3.26</v>
      </c>
      <c r="C21" s="1017">
        <f>IF(ISNUMBER(VALUE(SUBSTITUTE(実質収支比率等に係る経年分析!G$49,"▲","-"))),ROUND(VALUE(SUBSTITUTE(実質収支比率等に係る経年分析!G$49,"▲","-")),2),NA())</f>
        <v>4.58</v>
      </c>
      <c r="D21" s="1017">
        <f>IF(ISNUMBER(VALUE(SUBSTITUTE(実質収支比率等に係る経年分析!H$49,"▲","-"))),ROUND(VALUE(SUBSTITUTE(実質収支比率等に係る経年分析!H$49,"▲","-")),2),NA())</f>
        <v>-2.11</v>
      </c>
      <c r="E21" s="1017">
        <f>IF(ISNUMBER(VALUE(SUBSTITUTE(実質収支比率等に係る経年分析!I$49,"▲","-"))),ROUND(VALUE(SUBSTITUTE(実質収支比率等に係る経年分析!I$49,"▲","-")),2),NA())</f>
        <v>-6.49</v>
      </c>
      <c r="F21" s="1017">
        <f>IF(ISNUMBER(VALUE(SUBSTITUTE(実質収支比率等に係る経年分析!J$49,"▲","-"))),ROUND(VALUE(SUBSTITUTE(実質収支比率等に係る経年分析!J$49,"▲","-")),2),NA())</f>
        <v>-3.19</v>
      </c>
    </row>
    <row r="24" spans="1:11">
      <c r="A24" s="1016" t="s">
        <v>97</v>
      </c>
    </row>
    <row r="25" spans="1:11">
      <c r="A25" s="1018"/>
      <c r="B25" s="1018" t="str">
        <f>'連結実質赤字比率に係る赤字・黒字の構成分析'!F$33</f>
        <v>R02</v>
      </c>
      <c r="C25" s="1018"/>
      <c r="D25" s="1018" t="str">
        <f>'連結実質赤字比率に係る赤字・黒字の構成分析'!G$33</f>
        <v>R03</v>
      </c>
      <c r="E25" s="1018"/>
      <c r="F25" s="1018" t="str">
        <f>'連結実質赤字比率に係る赤字・黒字の構成分析'!H$33</f>
        <v>R04</v>
      </c>
      <c r="G25" s="1018"/>
      <c r="H25" s="1018" t="str">
        <f>'連結実質赤字比率に係る赤字・黒字の構成分析'!I$33</f>
        <v>R05</v>
      </c>
      <c r="I25" s="1018"/>
      <c r="J25" s="1018" t="str">
        <f>'連結実質赤字比率に係る赤字・黒字の構成分析'!J$33</f>
        <v>R06</v>
      </c>
      <c r="K25" s="1018"/>
    </row>
    <row r="26" spans="1:11">
      <c r="A26" s="1018"/>
      <c r="B26" s="1018" t="s">
        <v>111</v>
      </c>
      <c r="C26" s="1018" t="s">
        <v>64</v>
      </c>
      <c r="D26" s="1018" t="s">
        <v>111</v>
      </c>
      <c r="E26" s="1018" t="s">
        <v>64</v>
      </c>
      <c r="F26" s="1018" t="s">
        <v>111</v>
      </c>
      <c r="G26" s="1018" t="s">
        <v>64</v>
      </c>
      <c r="H26" s="1018" t="s">
        <v>111</v>
      </c>
      <c r="I26" s="1018" t="s">
        <v>64</v>
      </c>
      <c r="J26" s="1018" t="s">
        <v>111</v>
      </c>
      <c r="K26" s="1018" t="s">
        <v>64</v>
      </c>
    </row>
    <row r="27" spans="1:11">
      <c r="A27" s="1018" t="str">
        <f>IF('連結実質赤字比率に係る赤字・黒字の構成分析'!C$43="",NA(),'連結実質赤字比率に係る赤字・黒字の構成分析'!C$43)</f>
        <v>その他会計（黒字）</v>
      </c>
      <c r="B27" s="1018" t="e">
        <f>IF(ROUND(VALUE(SUBSTITUTE('連結実質赤字比率に係る赤字・黒字の構成分析'!F$43,"▲","-")),2)&lt;0,ABS(ROUND(VALUE(SUBSTITUTE('連結実質赤字比率に係る赤字・黒字の構成分析'!F$43,"▲","-")),2)),NA())</f>
        <v>#N/A</v>
      </c>
      <c r="C27" s="1018">
        <f>IF(ROUND(VALUE(SUBSTITUTE('連結実質赤字比率に係る赤字・黒字の構成分析'!F$43,"▲","-")),2)&gt;=0,ABS(ROUND(VALUE(SUBSTITUTE('連結実質赤字比率に係る赤字・黒字の構成分析'!F$43,"▲","-")),2)),NA())</f>
        <v>3.e-002</v>
      </c>
      <c r="D27" s="1018" t="e">
        <f>IF(ROUND(VALUE(SUBSTITUTE('連結実質赤字比率に係る赤字・黒字の構成分析'!G$43,"▲","-")),2)&lt;0,ABS(ROUND(VALUE(SUBSTITUTE('連結実質赤字比率に係る赤字・黒字の構成分析'!G$43,"▲","-")),2)),NA())</f>
        <v>#N/A</v>
      </c>
      <c r="E27" s="1018">
        <f>IF(ROUND(VALUE(SUBSTITUTE('連結実質赤字比率に係る赤字・黒字の構成分析'!G$43,"▲","-")),2)&gt;=0,ABS(ROUND(VALUE(SUBSTITUTE('連結実質赤字比率に係る赤字・黒字の構成分析'!G$43,"▲","-")),2)),NA())</f>
        <v>1.e-002</v>
      </c>
      <c r="F27" s="1018" t="e">
        <f>IF(ROUND(VALUE(SUBSTITUTE('連結実質赤字比率に係る赤字・黒字の構成分析'!H$43,"▲","-")),2)&lt;0,ABS(ROUND(VALUE(SUBSTITUTE('連結実質赤字比率に係る赤字・黒字の構成分析'!H$43,"▲","-")),2)),NA())</f>
        <v>#N/A</v>
      </c>
      <c r="G27" s="1018">
        <f>IF(ROUND(VALUE(SUBSTITUTE('連結実質赤字比率に係る赤字・黒字の構成分析'!H$43,"▲","-")),2)&gt;=0,ABS(ROUND(VALUE(SUBSTITUTE('連結実質赤字比率に係る赤字・黒字の構成分析'!H$43,"▲","-")),2)),NA())</f>
        <v>0</v>
      </c>
      <c r="H27" s="1018" t="e">
        <f>IF(ROUND(VALUE(SUBSTITUTE('連結実質赤字比率に係る赤字・黒字の構成分析'!I$43,"▲","-")),2)&lt;0,ABS(ROUND(VALUE(SUBSTITUTE('連結実質赤字比率に係る赤字・黒字の構成分析'!I$43,"▲","-")),2)),NA())</f>
        <v>#N/A</v>
      </c>
      <c r="I27" s="1018">
        <f>IF(ROUND(VALUE(SUBSTITUTE('連結実質赤字比率に係る赤字・黒字の構成分析'!I$43,"▲","-")),2)&gt;=0,ABS(ROUND(VALUE(SUBSTITUTE('連結実質赤字比率に係る赤字・黒字の構成分析'!I$43,"▲","-")),2)),NA())</f>
        <v>1.e-002</v>
      </c>
      <c r="J27" s="1018" t="e">
        <f>IF(ROUND(VALUE(SUBSTITUTE('連結実質赤字比率に係る赤字・黒字の構成分析'!J$43,"▲","-")),2)&lt;0,ABS(ROUND(VALUE(SUBSTITUTE('連結実質赤字比率に係る赤字・黒字の構成分析'!J$43,"▲","-")),2)),NA())</f>
        <v>#N/A</v>
      </c>
      <c r="K27" s="1018">
        <f>IF(ROUND(VALUE(SUBSTITUTE('連結実質赤字比率に係る赤字・黒字の構成分析'!J$43,"▲","-")),2)&gt;=0,ABS(ROUND(VALUE(SUBSTITUTE('連結実質赤字比率に係る赤字・黒字の構成分析'!J$43,"▲","-")),2)),NA())</f>
        <v>1.e-002</v>
      </c>
    </row>
    <row r="28" spans="1:11">
      <c r="A28" s="1018" t="str">
        <f>IF('連結実質赤字比率に係る赤字・黒字の構成分析'!C$42="",NA(),'連結実質赤字比率に係る赤字・黒字の構成分析'!C$42)</f>
        <v>その他会計（赤字）</v>
      </c>
      <c r="B28" s="1018" t="e">
        <f>IF(ROUND(VALUE(SUBSTITUTE('連結実質赤字比率に係る赤字・黒字の構成分析'!F$42,"▲","-")),2)&lt;0,ABS(ROUND(VALUE(SUBSTITUTE('連結実質赤字比率に係る赤字・黒字の構成分析'!F$42,"▲","-")),2)),NA())</f>
        <v>#VALUE!</v>
      </c>
      <c r="C28" s="1018" t="e">
        <f>IF(ROUND(VALUE(SUBSTITUTE('連結実質赤字比率に係る赤字・黒字の構成分析'!F$42,"▲","-")),2)&gt;=0,ABS(ROUND(VALUE(SUBSTITUTE('連結実質赤字比率に係る赤字・黒字の構成分析'!F$42,"▲","-")),2)),NA())</f>
        <v>#VALUE!</v>
      </c>
      <c r="D28" s="1018" t="e">
        <f>IF(ROUND(VALUE(SUBSTITUTE('連結実質赤字比率に係る赤字・黒字の構成分析'!G$42,"▲","-")),2)&lt;0,ABS(ROUND(VALUE(SUBSTITUTE('連結実質赤字比率に係る赤字・黒字の構成分析'!G$42,"▲","-")),2)),NA())</f>
        <v>#VALUE!</v>
      </c>
      <c r="E28" s="1018" t="e">
        <f>IF(ROUND(VALUE(SUBSTITUTE('連結実質赤字比率に係る赤字・黒字の構成分析'!G$42,"▲","-")),2)&gt;=0,ABS(ROUND(VALUE(SUBSTITUTE('連結実質赤字比率に係る赤字・黒字の構成分析'!G$42,"▲","-")),2)),NA())</f>
        <v>#VALUE!</v>
      </c>
      <c r="F28" s="1018" t="e">
        <f>IF(ROUND(VALUE(SUBSTITUTE('連結実質赤字比率に係る赤字・黒字の構成分析'!H$42,"▲","-")),2)&lt;0,ABS(ROUND(VALUE(SUBSTITUTE('連結実質赤字比率に係る赤字・黒字の構成分析'!H$42,"▲","-")),2)),NA())</f>
        <v>#VALUE!</v>
      </c>
      <c r="G28" s="1018" t="e">
        <f>IF(ROUND(VALUE(SUBSTITUTE('連結実質赤字比率に係る赤字・黒字の構成分析'!H$42,"▲","-")),2)&gt;=0,ABS(ROUND(VALUE(SUBSTITUTE('連結実質赤字比率に係る赤字・黒字の構成分析'!H$42,"▲","-")),2)),NA())</f>
        <v>#VALUE!</v>
      </c>
      <c r="H28" s="1018" t="e">
        <f>IF(ROUND(VALUE(SUBSTITUTE('連結実質赤字比率に係る赤字・黒字の構成分析'!I$42,"▲","-")),2)&lt;0,ABS(ROUND(VALUE(SUBSTITUTE('連結実質赤字比率に係る赤字・黒字の構成分析'!I$42,"▲","-")),2)),NA())</f>
        <v>#VALUE!</v>
      </c>
      <c r="I28" s="1018" t="e">
        <f>IF(ROUND(VALUE(SUBSTITUTE('連結実質赤字比率に係る赤字・黒字の構成分析'!I$42,"▲","-")),2)&gt;=0,ABS(ROUND(VALUE(SUBSTITUTE('連結実質赤字比率に係る赤字・黒字の構成分析'!I$42,"▲","-")),2)),NA())</f>
        <v>#VALUE!</v>
      </c>
      <c r="J28" s="1018" t="e">
        <f>IF(ROUND(VALUE(SUBSTITUTE('連結実質赤字比率に係る赤字・黒字の構成分析'!J$42,"▲","-")),2)&lt;0,ABS(ROUND(VALUE(SUBSTITUTE('連結実質赤字比率に係る赤字・黒字の構成分析'!J$42,"▲","-")),2)),NA())</f>
        <v>#VALUE!</v>
      </c>
      <c r="K28" s="1018" t="e">
        <f>IF(ROUND(VALUE(SUBSTITUTE('連結実質赤字比率に係る赤字・黒字の構成分析'!J$42,"▲","-")),2)&gt;=0,ABS(ROUND(VALUE(SUBSTITUTE('連結実質赤字比率に係る赤字・黒字の構成分析'!J$42,"▲","-")),2)),NA())</f>
        <v>#VALUE!</v>
      </c>
    </row>
    <row r="29" spans="1:11">
      <c r="A29" s="1018" t="str">
        <f>IF('連結実質赤字比率に係る赤字・黒字の構成分析'!C$41="",NA(),'連結実質赤字比率に係る赤字・黒字の構成分析'!C$41)</f>
        <v>笠岡市後期高齢者医療特別会計</v>
      </c>
      <c r="B29" s="1018" t="e">
        <f>IF(ROUND(VALUE(SUBSTITUTE('連結実質赤字比率に係る赤字・黒字の構成分析'!F$41,"▲","-")),2)&lt;0,ABS(ROUND(VALUE(SUBSTITUTE('連結実質赤字比率に係る赤字・黒字の構成分析'!F$41,"▲","-")),2)),NA())</f>
        <v>#N/A</v>
      </c>
      <c r="C29" s="1018">
        <f>IF(ROUND(VALUE(SUBSTITUTE('連結実質赤字比率に係る赤字・黒字の構成分析'!F$41,"▲","-")),2)&gt;=0,ABS(ROUND(VALUE(SUBSTITUTE('連結実質赤字比率に係る赤字・黒字の構成分析'!F$41,"▲","-")),2)),NA())</f>
        <v>1.e-002</v>
      </c>
      <c r="D29" s="1018" t="e">
        <f>IF(ROUND(VALUE(SUBSTITUTE('連結実質赤字比率に係る赤字・黒字の構成分析'!G$41,"▲","-")),2)&lt;0,ABS(ROUND(VALUE(SUBSTITUTE('連結実質赤字比率に係る赤字・黒字の構成分析'!G$41,"▲","-")),2)),NA())</f>
        <v>#N/A</v>
      </c>
      <c r="E29" s="1018">
        <f>IF(ROUND(VALUE(SUBSTITUTE('連結実質赤字比率に係る赤字・黒字の構成分析'!G$41,"▲","-")),2)&gt;=0,ABS(ROUND(VALUE(SUBSTITUTE('連結実質赤字比率に係る赤字・黒字の構成分析'!G$41,"▲","-")),2)),NA())</f>
        <v>2.e-002</v>
      </c>
      <c r="F29" s="1018" t="e">
        <f>IF(ROUND(VALUE(SUBSTITUTE('連結実質赤字比率に係る赤字・黒字の構成分析'!H$41,"▲","-")),2)&lt;0,ABS(ROUND(VALUE(SUBSTITUTE('連結実質赤字比率に係る赤字・黒字の構成分析'!H$41,"▲","-")),2)),NA())</f>
        <v>#N/A</v>
      </c>
      <c r="G29" s="1018">
        <f>IF(ROUND(VALUE(SUBSTITUTE('連結実質赤字比率に係る赤字・黒字の構成分析'!H$41,"▲","-")),2)&gt;=0,ABS(ROUND(VALUE(SUBSTITUTE('連結実質赤字比率に係る赤字・黒字の構成分析'!H$41,"▲","-")),2)),NA())</f>
        <v>3.e-002</v>
      </c>
      <c r="H29" s="1018" t="e">
        <f>IF(ROUND(VALUE(SUBSTITUTE('連結実質赤字比率に係る赤字・黒字の構成分析'!I$41,"▲","-")),2)&lt;0,ABS(ROUND(VALUE(SUBSTITUTE('連結実質赤字比率に係る赤字・黒字の構成分析'!I$41,"▲","-")),2)),NA())</f>
        <v>#N/A</v>
      </c>
      <c r="I29" s="1018">
        <f>IF(ROUND(VALUE(SUBSTITUTE('連結実質赤字比率に係る赤字・黒字の構成分析'!I$41,"▲","-")),2)&gt;=0,ABS(ROUND(VALUE(SUBSTITUTE('連結実質赤字比率に係る赤字・黒字の構成分析'!I$41,"▲","-")),2)),NA())</f>
        <v>4.e-002</v>
      </c>
      <c r="J29" s="1018" t="e">
        <f>IF(ROUND(VALUE(SUBSTITUTE('連結実質赤字比率に係る赤字・黒字の構成分析'!J$41,"▲","-")),2)&lt;0,ABS(ROUND(VALUE(SUBSTITUTE('連結実質赤字比率に係る赤字・黒字の構成分析'!J$41,"▲","-")),2)),NA())</f>
        <v>#N/A</v>
      </c>
      <c r="K29" s="1018">
        <f>IF(ROUND(VALUE(SUBSTITUTE('連結実質赤字比率に係る赤字・黒字の構成分析'!J$41,"▲","-")),2)&gt;=0,ABS(ROUND(VALUE(SUBSTITUTE('連結実質赤字比率に係る赤字・黒字の構成分析'!J$41,"▲","-")),2)),NA())</f>
        <v>2.e-002</v>
      </c>
    </row>
    <row r="30" spans="1:11">
      <c r="A30" s="1018" t="str">
        <f>IF('連結実質赤字比率に係る赤字・黒字の構成分析'!C$40="",NA(),'連結実質赤字比率に係る赤字・黒字の構成分析'!C$40)</f>
        <v>笠岡市へき地診療施設特別会計</v>
      </c>
      <c r="B30" s="1018" t="e">
        <f>IF(ROUND(VALUE(SUBSTITUTE('連結実質赤字比率に係る赤字・黒字の構成分析'!F$40,"▲","-")),2)&lt;0,ABS(ROUND(VALUE(SUBSTITUTE('連結実質赤字比率に係る赤字・黒字の構成分析'!F$40,"▲","-")),2)),NA())</f>
        <v>#N/A</v>
      </c>
      <c r="C30" s="1018">
        <f>IF(ROUND(VALUE(SUBSTITUTE('連結実質赤字比率に係る赤字・黒字の構成分析'!F$40,"▲","-")),2)&gt;=0,ABS(ROUND(VALUE(SUBSTITUTE('連結実質赤字比率に係る赤字・黒字の構成分析'!F$40,"▲","-")),2)),NA())</f>
        <v>0</v>
      </c>
      <c r="D30" s="1018" t="e">
        <f>IF(ROUND(VALUE(SUBSTITUTE('連結実質赤字比率に係る赤字・黒字の構成分析'!G$40,"▲","-")),2)&lt;0,ABS(ROUND(VALUE(SUBSTITUTE('連結実質赤字比率に係る赤字・黒字の構成分析'!G$40,"▲","-")),2)),NA())</f>
        <v>#N/A</v>
      </c>
      <c r="E30" s="1018">
        <f>IF(ROUND(VALUE(SUBSTITUTE('連結実質赤字比率に係る赤字・黒字の構成分析'!G$40,"▲","-")),2)&gt;=0,ABS(ROUND(VALUE(SUBSTITUTE('連結実質赤字比率に係る赤字・黒字の構成分析'!G$40,"▲","-")),2)),NA())</f>
        <v>0</v>
      </c>
      <c r="F30" s="1018" t="e">
        <f>IF(ROUND(VALUE(SUBSTITUTE('連結実質赤字比率に係る赤字・黒字の構成分析'!H$40,"▲","-")),2)&lt;0,ABS(ROUND(VALUE(SUBSTITUTE('連結実質赤字比率に係る赤字・黒字の構成分析'!H$40,"▲","-")),2)),NA())</f>
        <v>#N/A</v>
      </c>
      <c r="G30" s="1018">
        <f>IF(ROUND(VALUE(SUBSTITUTE('連結実質赤字比率に係る赤字・黒字の構成分析'!H$40,"▲","-")),2)&gt;=0,ABS(ROUND(VALUE(SUBSTITUTE('連結実質赤字比率に係る赤字・黒字の構成分析'!H$40,"▲","-")),2)),NA())</f>
        <v>1.e-002</v>
      </c>
      <c r="H30" s="1018" t="e">
        <f>IF(ROUND(VALUE(SUBSTITUTE('連結実質赤字比率に係る赤字・黒字の構成分析'!I$40,"▲","-")),2)&lt;0,ABS(ROUND(VALUE(SUBSTITUTE('連結実質赤字比率に係る赤字・黒字の構成分析'!I$40,"▲","-")),2)),NA())</f>
        <v>#N/A</v>
      </c>
      <c r="I30" s="1018">
        <f>IF(ROUND(VALUE(SUBSTITUTE('連結実質赤字比率に係る赤字・黒字の構成分析'!I$40,"▲","-")),2)&gt;=0,ABS(ROUND(VALUE(SUBSTITUTE('連結実質赤字比率に係る赤字・黒字の構成分析'!I$40,"▲","-")),2)),NA())</f>
        <v>0</v>
      </c>
      <c r="J30" s="1018" t="e">
        <f>IF(ROUND(VALUE(SUBSTITUTE('連結実質赤字比率に係る赤字・黒字の構成分析'!J$40,"▲","-")),2)&lt;0,ABS(ROUND(VALUE(SUBSTITUTE('連結実質赤字比率に係る赤字・黒字の構成分析'!J$40,"▲","-")),2)),NA())</f>
        <v>#N/A</v>
      </c>
      <c r="K30" s="1018">
        <f>IF(ROUND(VALUE(SUBSTITUTE('連結実質赤字比率に係る赤字・黒字の構成分析'!J$40,"▲","-")),2)&gt;=0,ABS(ROUND(VALUE(SUBSTITUTE('連結実質赤字比率に係る赤字・黒字の構成分析'!J$40,"▲","-")),2)),NA())</f>
        <v>2.e-002</v>
      </c>
    </row>
    <row r="31" spans="1:11">
      <c r="A31" s="1018" t="str">
        <f>IF('連結実質赤字比率に係る赤字・黒字の構成分析'!C$39="",NA(),'連結実質赤字比率に係る赤字・黒字の構成分析'!C$39)</f>
        <v>笠岡市国民健康保険事業特別会計</v>
      </c>
      <c r="B31" s="1018" t="e">
        <f>IF(ROUND(VALUE(SUBSTITUTE('連結実質赤字比率に係る赤字・黒字の構成分析'!F$39,"▲","-")),2)&lt;0,ABS(ROUND(VALUE(SUBSTITUTE('連結実質赤字比率に係る赤字・黒字の構成分析'!F$39,"▲","-")),2)),NA())</f>
        <v>#N/A</v>
      </c>
      <c r="C31" s="1018">
        <f>IF(ROUND(VALUE(SUBSTITUTE('連結実質赤字比率に係る赤字・黒字の構成分析'!F$39,"▲","-")),2)&gt;=0,ABS(ROUND(VALUE(SUBSTITUTE('連結実質赤字比率に係る赤字・黒字の構成分析'!F$39,"▲","-")),2)),NA())</f>
        <v>0.73</v>
      </c>
      <c r="D31" s="1018" t="e">
        <f>IF(ROUND(VALUE(SUBSTITUTE('連結実質赤字比率に係る赤字・黒字の構成分析'!G$39,"▲","-")),2)&lt;0,ABS(ROUND(VALUE(SUBSTITUTE('連結実質赤字比率に係る赤字・黒字の構成分析'!G$39,"▲","-")),2)),NA())</f>
        <v>#N/A</v>
      </c>
      <c r="E31" s="1018">
        <f>IF(ROUND(VALUE(SUBSTITUTE('連結実質赤字比率に係る赤字・黒字の構成分析'!G$39,"▲","-")),2)&gt;=0,ABS(ROUND(VALUE(SUBSTITUTE('連結実質赤字比率に係る赤字・黒字の構成分析'!G$39,"▲","-")),2)),NA())</f>
        <v>0.91</v>
      </c>
      <c r="F31" s="1018" t="e">
        <f>IF(ROUND(VALUE(SUBSTITUTE('連結実質赤字比率に係る赤字・黒字の構成分析'!H$39,"▲","-")),2)&lt;0,ABS(ROUND(VALUE(SUBSTITUTE('連結実質赤字比率に係る赤字・黒字の構成分析'!H$39,"▲","-")),2)),NA())</f>
        <v>#N/A</v>
      </c>
      <c r="G31" s="1018">
        <f>IF(ROUND(VALUE(SUBSTITUTE('連結実質赤字比率に係る赤字・黒字の構成分析'!H$39,"▲","-")),2)&gt;=0,ABS(ROUND(VALUE(SUBSTITUTE('連結実質赤字比率に係る赤字・黒字の構成分析'!H$39,"▲","-")),2)),NA())</f>
        <v>0.38</v>
      </c>
      <c r="H31" s="1018" t="e">
        <f>IF(ROUND(VALUE(SUBSTITUTE('連結実質赤字比率に係る赤字・黒字の構成分析'!I$39,"▲","-")),2)&lt;0,ABS(ROUND(VALUE(SUBSTITUTE('連結実質赤字比率に係る赤字・黒字の構成分析'!I$39,"▲","-")),2)),NA())</f>
        <v>#N/A</v>
      </c>
      <c r="I31" s="1018">
        <f>IF(ROUND(VALUE(SUBSTITUTE('連結実質赤字比率に係る赤字・黒字の構成分析'!I$39,"▲","-")),2)&gt;=0,ABS(ROUND(VALUE(SUBSTITUTE('連結実質赤字比率に係る赤字・黒字の構成分析'!I$39,"▲","-")),2)),NA())</f>
        <v>0.35</v>
      </c>
      <c r="J31" s="1018" t="e">
        <f>IF(ROUND(VALUE(SUBSTITUTE('連結実質赤字比率に係る赤字・黒字の構成分析'!J$39,"▲","-")),2)&lt;0,ABS(ROUND(VALUE(SUBSTITUTE('連結実質赤字比率に係る赤字・黒字の構成分析'!J$39,"▲","-")),2)),NA())</f>
        <v>#N/A</v>
      </c>
      <c r="K31" s="1018">
        <f>IF(ROUND(VALUE(SUBSTITUTE('連結実質赤字比率に係る赤字・黒字の構成分析'!J$39,"▲","-")),2)&gt;=0,ABS(ROUND(VALUE(SUBSTITUTE('連結実質赤字比率に係る赤字・黒字の構成分析'!J$39,"▲","-")),2)),NA())</f>
        <v>0.47</v>
      </c>
    </row>
    <row r="32" spans="1:11">
      <c r="A32" s="1018" t="str">
        <f>IF('連結実質赤字比率に係る赤字・黒字の構成分析'!C$38="",NA(),'連結実質赤字比率に係る赤字・黒字の構成分析'!C$38)</f>
        <v>笠岡市下水道事業会計</v>
      </c>
      <c r="B32" s="1018" t="e">
        <f>IF(ROUND(VALUE(SUBSTITUTE('連結実質赤字比率に係る赤字・黒字の構成分析'!F$38,"▲","-")),2)&lt;0,ABS(ROUND(VALUE(SUBSTITUTE('連結実質赤字比率に係る赤字・黒字の構成分析'!F$38,"▲","-")),2)),NA())</f>
        <v>#N/A</v>
      </c>
      <c r="C32" s="1018">
        <f>IF(ROUND(VALUE(SUBSTITUTE('連結実質赤字比率に係る赤字・黒字の構成分析'!F$38,"▲","-")),2)&gt;=0,ABS(ROUND(VALUE(SUBSTITUTE('連結実質赤字比率に係る赤字・黒字の構成分析'!F$38,"▲","-")),2)),NA())</f>
        <v>0.75</v>
      </c>
      <c r="D32" s="1018" t="e">
        <f>IF(ROUND(VALUE(SUBSTITUTE('連結実質赤字比率に係る赤字・黒字の構成分析'!G$38,"▲","-")),2)&lt;0,ABS(ROUND(VALUE(SUBSTITUTE('連結実質赤字比率に係る赤字・黒字の構成分析'!G$38,"▲","-")),2)),NA())</f>
        <v>#N/A</v>
      </c>
      <c r="E32" s="1018">
        <f>IF(ROUND(VALUE(SUBSTITUTE('連結実質赤字比率に係る赤字・黒字の構成分析'!G$38,"▲","-")),2)&gt;=0,ABS(ROUND(VALUE(SUBSTITUTE('連結実質赤字比率に係る赤字・黒字の構成分析'!G$38,"▲","-")),2)),NA())</f>
        <v>0.74</v>
      </c>
      <c r="F32" s="1018" t="e">
        <f>IF(ROUND(VALUE(SUBSTITUTE('連結実質赤字比率に係る赤字・黒字の構成分析'!H$38,"▲","-")),2)&lt;0,ABS(ROUND(VALUE(SUBSTITUTE('連結実質赤字比率に係る赤字・黒字の構成分析'!H$38,"▲","-")),2)),NA())</f>
        <v>#N/A</v>
      </c>
      <c r="G32" s="1018">
        <f>IF(ROUND(VALUE(SUBSTITUTE('連結実質赤字比率に係る赤字・黒字の構成分析'!H$38,"▲","-")),2)&gt;=0,ABS(ROUND(VALUE(SUBSTITUTE('連結実質赤字比率に係る赤字・黒字の構成分析'!H$38,"▲","-")),2)),NA())</f>
        <v>0</v>
      </c>
      <c r="H32" s="1018" t="e">
        <f>IF(ROUND(VALUE(SUBSTITUTE('連結実質赤字比率に係る赤字・黒字の構成分析'!I$38,"▲","-")),2)&lt;0,ABS(ROUND(VALUE(SUBSTITUTE('連結実質赤字比率に係る赤字・黒字の構成分析'!I$38,"▲","-")),2)),NA())</f>
        <v>#N/A</v>
      </c>
      <c r="I32" s="1018">
        <f>IF(ROUND(VALUE(SUBSTITUTE('連結実質赤字比率に係る赤字・黒字の構成分析'!I$38,"▲","-")),2)&gt;=0,ABS(ROUND(VALUE(SUBSTITUTE('連結実質赤字比率に係る赤字・黒字の構成分析'!I$38,"▲","-")),2)),NA())</f>
        <v>0.41</v>
      </c>
      <c r="J32" s="1018" t="e">
        <f>IF(ROUND(VALUE(SUBSTITUTE('連結実質赤字比率に係る赤字・黒字の構成分析'!J$38,"▲","-")),2)&lt;0,ABS(ROUND(VALUE(SUBSTITUTE('連結実質赤字比率に係る赤字・黒字の構成分析'!J$38,"▲","-")),2)),NA())</f>
        <v>#N/A</v>
      </c>
      <c r="K32" s="1018">
        <f>IF(ROUND(VALUE(SUBSTITUTE('連結実質赤字比率に係る赤字・黒字の構成分析'!J$38,"▲","-")),2)&gt;=0,ABS(ROUND(VALUE(SUBSTITUTE('連結実質赤字比率に係る赤字・黒字の構成分析'!J$38,"▲","-")),2)),NA())</f>
        <v>0.91</v>
      </c>
    </row>
    <row r="33" spans="1:16">
      <c r="A33" s="1018" t="str">
        <f>IF('連結実質赤字比率に係る赤字・黒字の構成分析'!C$37="",NA(),'連結実質赤字比率に係る赤字・黒字の構成分析'!C$37)</f>
        <v>笠岡市介護保険事業特別会計</v>
      </c>
      <c r="B33" s="1018" t="e">
        <f>IF(ROUND(VALUE(SUBSTITUTE('連結実質赤字比率に係る赤字・黒字の構成分析'!F$37,"▲","-")),2)&lt;0,ABS(ROUND(VALUE(SUBSTITUTE('連結実質赤字比率に係る赤字・黒字の構成分析'!F$37,"▲","-")),2)),NA())</f>
        <v>#N/A</v>
      </c>
      <c r="C33" s="1018">
        <f>IF(ROUND(VALUE(SUBSTITUTE('連結実質赤字比率に係る赤字・黒字の構成分析'!F$37,"▲","-")),2)&gt;=0,ABS(ROUND(VALUE(SUBSTITUTE('連結実質赤字比率に係る赤字・黒字の構成分析'!F$37,"▲","-")),2)),NA())</f>
        <v>1.18</v>
      </c>
      <c r="D33" s="1018" t="e">
        <f>IF(ROUND(VALUE(SUBSTITUTE('連結実質赤字比率に係る赤字・黒字の構成分析'!G$37,"▲","-")),2)&lt;0,ABS(ROUND(VALUE(SUBSTITUTE('連結実質赤字比率に係る赤字・黒字の構成分析'!G$37,"▲","-")),2)),NA())</f>
        <v>#N/A</v>
      </c>
      <c r="E33" s="1018">
        <f>IF(ROUND(VALUE(SUBSTITUTE('連結実質赤字比率に係る赤字・黒字の構成分析'!G$37,"▲","-")),2)&gt;=0,ABS(ROUND(VALUE(SUBSTITUTE('連結実質赤字比率に係る赤字・黒字の構成分析'!G$37,"▲","-")),2)),NA())</f>
        <v>1.47</v>
      </c>
      <c r="F33" s="1018" t="e">
        <f>IF(ROUND(VALUE(SUBSTITUTE('連結実質赤字比率に係る赤字・黒字の構成分析'!H$37,"▲","-")),2)&lt;0,ABS(ROUND(VALUE(SUBSTITUTE('連結実質赤字比率に係る赤字・黒字の構成分析'!H$37,"▲","-")),2)),NA())</f>
        <v>#N/A</v>
      </c>
      <c r="G33" s="1018">
        <f>IF(ROUND(VALUE(SUBSTITUTE('連結実質赤字比率に係る赤字・黒字の構成分析'!H$37,"▲","-")),2)&gt;=0,ABS(ROUND(VALUE(SUBSTITUTE('連結実質赤字比率に係る赤字・黒字の構成分析'!H$37,"▲","-")),2)),NA())</f>
        <v>1.65</v>
      </c>
      <c r="H33" s="1018" t="e">
        <f>IF(ROUND(VALUE(SUBSTITUTE('連結実質赤字比率に係る赤字・黒字の構成分析'!I$37,"▲","-")),2)&lt;0,ABS(ROUND(VALUE(SUBSTITUTE('連結実質赤字比率に係る赤字・黒字の構成分析'!I$37,"▲","-")),2)),NA())</f>
        <v>#N/A</v>
      </c>
      <c r="I33" s="1018">
        <f>IF(ROUND(VALUE(SUBSTITUTE('連結実質赤字比率に係る赤字・黒字の構成分析'!I$37,"▲","-")),2)&gt;=0,ABS(ROUND(VALUE(SUBSTITUTE('連結実質赤字比率に係る赤字・黒字の構成分析'!I$37,"▲","-")),2)),NA())</f>
        <v>0.76</v>
      </c>
      <c r="J33" s="1018" t="e">
        <f>IF(ROUND(VALUE(SUBSTITUTE('連結実質赤字比率に係る赤字・黒字の構成分析'!J$37,"▲","-")),2)&lt;0,ABS(ROUND(VALUE(SUBSTITUTE('連結実質赤字比率に係る赤字・黒字の構成分析'!J$37,"▲","-")),2)),NA())</f>
        <v>#N/A</v>
      </c>
      <c r="K33" s="1018">
        <f>IF(ROUND(VALUE(SUBSTITUTE('連結実質赤字比率に係る赤字・黒字の構成分析'!J$37,"▲","-")),2)&gt;=0,ABS(ROUND(VALUE(SUBSTITUTE('連結実質赤字比率に係る赤字・黒字の構成分析'!J$37,"▲","-")),2)),NA())</f>
        <v>1.01</v>
      </c>
    </row>
    <row r="34" spans="1:16">
      <c r="A34" s="1018" t="str">
        <f>IF('連結実質赤字比率に係る赤字・黒字の構成分析'!C$36="",NA(),'連結実質赤字比率に係る赤字・黒字の構成分析'!C$36)</f>
        <v>一般会計</v>
      </c>
      <c r="B34" s="1018" t="e">
        <f>IF(ROUND(VALUE(SUBSTITUTE('連結実質赤字比率に係る赤字・黒字の構成分析'!F$36,"▲","-")),2)&lt;0,ABS(ROUND(VALUE(SUBSTITUTE('連結実質赤字比率に係る赤字・黒字の構成分析'!F$36,"▲","-")),2)),NA())</f>
        <v>#N/A</v>
      </c>
      <c r="C34" s="1018">
        <f>IF(ROUND(VALUE(SUBSTITUTE('連結実質赤字比率に係る赤字・黒字の構成分析'!F$36,"▲","-")),2)&gt;=0,ABS(ROUND(VALUE(SUBSTITUTE('連結実質赤字比率に係る赤字・黒字の構成分析'!F$36,"▲","-")),2)),NA())</f>
        <v>3.45</v>
      </c>
      <c r="D34" s="1018" t="e">
        <f>IF(ROUND(VALUE(SUBSTITUTE('連結実質赤字比率に係る赤字・黒字の構成分析'!G$36,"▲","-")),2)&lt;0,ABS(ROUND(VALUE(SUBSTITUTE('連結実質赤字比率に係る赤字・黒字の構成分析'!G$36,"▲","-")),2)),NA())</f>
        <v>#N/A</v>
      </c>
      <c r="E34" s="1018">
        <f>IF(ROUND(VALUE(SUBSTITUTE('連結実質赤字比率に係る赤字・黒字の構成分析'!G$36,"▲","-")),2)&gt;=0,ABS(ROUND(VALUE(SUBSTITUTE('連結実質赤字比率に係る赤字・黒字の構成分析'!G$36,"▲","-")),2)),NA())</f>
        <v>5.85</v>
      </c>
      <c r="F34" s="1018" t="e">
        <f>IF(ROUND(VALUE(SUBSTITUTE('連結実質赤字比率に係る赤字・黒字の構成分析'!H$36,"▲","-")),2)&lt;0,ABS(ROUND(VALUE(SUBSTITUTE('連結実質赤字比率に係る赤字・黒字の構成分析'!H$36,"▲","-")),2)),NA())</f>
        <v>#N/A</v>
      </c>
      <c r="G34" s="1018">
        <f>IF(ROUND(VALUE(SUBSTITUTE('連結実質赤字比率に係る赤字・黒字の構成分析'!H$36,"▲","-")),2)&gt;=0,ABS(ROUND(VALUE(SUBSTITUTE('連結実質赤字比率に係る赤字・黒字の構成分析'!H$36,"▲","-")),2)),NA())</f>
        <v>4.79</v>
      </c>
      <c r="H34" s="1018" t="e">
        <f>IF(ROUND(VALUE(SUBSTITUTE('連結実質赤字比率に係る赤字・黒字の構成分析'!I$36,"▲","-")),2)&lt;0,ABS(ROUND(VALUE(SUBSTITUTE('連結実質赤字比率に係る赤字・黒字の構成分析'!I$36,"▲","-")),2)),NA())</f>
        <v>#N/A</v>
      </c>
      <c r="I34" s="1018">
        <f>IF(ROUND(VALUE(SUBSTITUTE('連結実質赤字比率に係る赤字・黒字の構成分析'!I$36,"▲","-")),2)&gt;=0,ABS(ROUND(VALUE(SUBSTITUTE('連結実質赤字比率に係る赤字・黒字の構成分析'!I$36,"▲","-")),2)),NA())</f>
        <v>2.48</v>
      </c>
      <c r="J34" s="1018" t="e">
        <f>IF(ROUND(VALUE(SUBSTITUTE('連結実質赤字比率に係る赤字・黒字の構成分析'!J$36,"▲","-")),2)&lt;0,ABS(ROUND(VALUE(SUBSTITUTE('連結実質赤字比率に係る赤字・黒字の構成分析'!J$36,"▲","-")),2)),NA())</f>
        <v>#N/A</v>
      </c>
      <c r="K34" s="1018">
        <f>IF(ROUND(VALUE(SUBSTITUTE('連結実質赤字比率に係る赤字・黒字の構成分析'!J$36,"▲","-")),2)&gt;=0,ABS(ROUND(VALUE(SUBSTITUTE('連結実質赤字比率に係る赤字・黒字の構成分析'!J$36,"▲","-")),2)),NA())</f>
        <v>3.48</v>
      </c>
    </row>
    <row r="35" spans="1:16">
      <c r="A35" s="1018" t="str">
        <f>IF('連結実質赤字比率に係る赤字・黒字の構成分析'!C$35="",NA(),'連結実質赤字比率に係る赤字・黒字の構成分析'!C$35)</f>
        <v>笠岡市病院事業会計</v>
      </c>
      <c r="B35" s="1018" t="e">
        <f>IF(ROUND(VALUE(SUBSTITUTE('連結実質赤字比率に係る赤字・黒字の構成分析'!F$35,"▲","-")),2)&lt;0,ABS(ROUND(VALUE(SUBSTITUTE('連結実質赤字比率に係る赤字・黒字の構成分析'!F$35,"▲","-")),2)),NA())</f>
        <v>#N/A</v>
      </c>
      <c r="C35" s="1018">
        <f>IF(ROUND(VALUE(SUBSTITUTE('連結実質赤字比率に係る赤字・黒字の構成分析'!F$35,"▲","-")),2)&gt;=0,ABS(ROUND(VALUE(SUBSTITUTE('連結実質赤字比率に係る赤字・黒字の構成分析'!F$35,"▲","-")),2)),NA())</f>
        <v>0</v>
      </c>
      <c r="D35" s="1018" t="e">
        <f>IF(ROUND(VALUE(SUBSTITUTE('連結実質赤字比率に係る赤字・黒字の構成分析'!G$35,"▲","-")),2)&lt;0,ABS(ROUND(VALUE(SUBSTITUTE('連結実質赤字比率に係る赤字・黒字の構成分析'!G$35,"▲","-")),2)),NA())</f>
        <v>#N/A</v>
      </c>
      <c r="E35" s="1018">
        <f>IF(ROUND(VALUE(SUBSTITUTE('連結実質赤字比率に係る赤字・黒字の構成分析'!G$35,"▲","-")),2)&gt;=0,ABS(ROUND(VALUE(SUBSTITUTE('連結実質赤字比率に係る赤字・黒字の構成分析'!G$35,"▲","-")),2)),NA())</f>
        <v>0</v>
      </c>
      <c r="F35" s="1018" t="e">
        <f>IF(ROUND(VALUE(SUBSTITUTE('連結実質赤字比率に係る赤字・黒字の構成分析'!H$35,"▲","-")),2)&lt;0,ABS(ROUND(VALUE(SUBSTITUTE('連結実質赤字比率に係る赤字・黒字の構成分析'!H$35,"▲","-")),2)),NA())</f>
        <v>#N/A</v>
      </c>
      <c r="G35" s="1018">
        <f>IF(ROUND(VALUE(SUBSTITUTE('連結実質赤字比率に係る赤字・黒字の構成分析'!H$35,"▲","-")),2)&gt;=0,ABS(ROUND(VALUE(SUBSTITUTE('連結実質赤字比率に係る赤字・黒字の構成分析'!H$35,"▲","-")),2)),NA())</f>
        <v>2.92</v>
      </c>
      <c r="H35" s="1018" t="e">
        <f>IF(ROUND(VALUE(SUBSTITUTE('連結実質赤字比率に係る赤字・黒字の構成分析'!I$35,"▲","-")),2)&lt;0,ABS(ROUND(VALUE(SUBSTITUTE('連結実質赤字比率に係る赤字・黒字の構成分析'!I$35,"▲","-")),2)),NA())</f>
        <v>#N/A</v>
      </c>
      <c r="I35" s="1018">
        <f>IF(ROUND(VALUE(SUBSTITUTE('連結実質赤字比率に係る赤字・黒字の構成分析'!I$35,"▲","-")),2)&gt;=0,ABS(ROUND(VALUE(SUBSTITUTE('連結実質赤字比率に係る赤字・黒字の構成分析'!I$35,"▲","-")),2)),NA())</f>
        <v>4.92</v>
      </c>
      <c r="J35" s="1018" t="e">
        <f>IF(ROUND(VALUE(SUBSTITUTE('連結実質赤字比率に係る赤字・黒字の構成分析'!J$35,"▲","-")),2)&lt;0,ABS(ROUND(VALUE(SUBSTITUTE('連結実質赤字比率に係る赤字・黒字の構成分析'!J$35,"▲","-")),2)),NA())</f>
        <v>#N/A</v>
      </c>
      <c r="K35" s="1018">
        <f>IF(ROUND(VALUE(SUBSTITUTE('連結実質赤字比率に係る赤字・黒字の構成分析'!J$35,"▲","-")),2)&gt;=0,ABS(ROUND(VALUE(SUBSTITUTE('連結実質赤字比率に係る赤字・黒字の構成分析'!J$35,"▲","-")),2)),NA())</f>
        <v>4.93</v>
      </c>
    </row>
    <row r="36" spans="1:16">
      <c r="A36" s="1018" t="str">
        <f>IF('連結実質赤字比率に係る赤字・黒字の構成分析'!C$34="",NA(),'連結実質赤字比率に係る赤字・黒字の構成分析'!C$34)</f>
        <v>笠岡市水道事業会計</v>
      </c>
      <c r="B36" s="1018" t="e">
        <f>IF(ROUND(VALUE(SUBSTITUTE('連結実質赤字比率に係る赤字・黒字の構成分析'!F$34,"▲","-")),2)&lt;0,ABS(ROUND(VALUE(SUBSTITUTE('連結実質赤字比率に係る赤字・黒字の構成分析'!F$34,"▲","-")),2)),NA())</f>
        <v>#N/A</v>
      </c>
      <c r="C36" s="1018">
        <f>IF(ROUND(VALUE(SUBSTITUTE('連結実質赤字比率に係る赤字・黒字の構成分析'!F$34,"▲","-")),2)&gt;=0,ABS(ROUND(VALUE(SUBSTITUTE('連結実質赤字比率に係る赤字・黒字の構成分析'!F$34,"▲","-")),2)),NA())</f>
        <v>12.65</v>
      </c>
      <c r="D36" s="1018" t="e">
        <f>IF(ROUND(VALUE(SUBSTITUTE('連結実質赤字比率に係る赤字・黒字の構成分析'!G$34,"▲","-")),2)&lt;0,ABS(ROUND(VALUE(SUBSTITUTE('連結実質赤字比率に係る赤字・黒字の構成分析'!G$34,"▲","-")),2)),NA())</f>
        <v>#N/A</v>
      </c>
      <c r="E36" s="1018">
        <f>IF(ROUND(VALUE(SUBSTITUTE('連結実質赤字比率に係る赤字・黒字の構成分析'!G$34,"▲","-")),2)&gt;=0,ABS(ROUND(VALUE(SUBSTITUTE('連結実質赤字比率に係る赤字・黒字の構成分析'!G$34,"▲","-")),2)),NA())</f>
        <v>11.79</v>
      </c>
      <c r="F36" s="1018" t="e">
        <f>IF(ROUND(VALUE(SUBSTITUTE('連結実質赤字比率に係る赤字・黒字の構成分析'!H$34,"▲","-")),2)&lt;0,ABS(ROUND(VALUE(SUBSTITUTE('連結実質赤字比率に係る赤字・黒字の構成分析'!H$34,"▲","-")),2)),NA())</f>
        <v>#N/A</v>
      </c>
      <c r="G36" s="1018">
        <f>IF(ROUND(VALUE(SUBSTITUTE('連結実質赤字比率に係る赤字・黒字の構成分析'!H$34,"▲","-")),2)&gt;=0,ABS(ROUND(VALUE(SUBSTITUTE('連結実質赤字比率に係る赤字・黒字の構成分析'!H$34,"▲","-")),2)),NA())</f>
        <v>12.1</v>
      </c>
      <c r="H36" s="1018" t="e">
        <f>IF(ROUND(VALUE(SUBSTITUTE('連結実質赤字比率に係る赤字・黒字の構成分析'!I$34,"▲","-")),2)&lt;0,ABS(ROUND(VALUE(SUBSTITUTE('連結実質赤字比率に係る赤字・黒字の構成分析'!I$34,"▲","-")),2)),NA())</f>
        <v>#N/A</v>
      </c>
      <c r="I36" s="1018">
        <f>IF(ROUND(VALUE(SUBSTITUTE('連結実質赤字比率に係る赤字・黒字の構成分析'!I$34,"▲","-")),2)&gt;=0,ABS(ROUND(VALUE(SUBSTITUTE('連結実質赤字比率に係る赤字・黒字の構成分析'!I$34,"▲","-")),2)),NA())</f>
        <v>10.72</v>
      </c>
      <c r="J36" s="1018" t="e">
        <f>IF(ROUND(VALUE(SUBSTITUTE('連結実質赤字比率に係る赤字・黒字の構成分析'!J$34,"▲","-")),2)&lt;0,ABS(ROUND(VALUE(SUBSTITUTE('連結実質赤字比率に係る赤字・黒字の構成分析'!J$34,"▲","-")),2)),NA())</f>
        <v>#N/A</v>
      </c>
      <c r="K36" s="1018">
        <f>IF(ROUND(VALUE(SUBSTITUTE('連結実質赤字比率に係る赤字・黒字の構成分析'!J$34,"▲","-")),2)&gt;=0,ABS(ROUND(VALUE(SUBSTITUTE('連結実質赤字比率に係る赤字・黒字の構成分析'!J$34,"▲","-")),2)),NA())</f>
        <v>9.18</v>
      </c>
    </row>
    <row r="39" spans="1:16">
      <c r="A39" s="1016" t="s">
        <v>14</v>
      </c>
    </row>
    <row r="40" spans="1:16">
      <c r="A40" s="1019"/>
      <c r="B40" s="1019" t="str">
        <f>'実質公債費比率（分子）の構造'!K$44</f>
        <v>R02</v>
      </c>
      <c r="C40" s="1019"/>
      <c r="D40" s="1019"/>
      <c r="E40" s="1019" t="str">
        <f>'実質公債費比率（分子）の構造'!L$44</f>
        <v>R03</v>
      </c>
      <c r="F40" s="1019"/>
      <c r="G40" s="1019"/>
      <c r="H40" s="1019" t="str">
        <f>'実質公債費比率（分子）の構造'!M$44</f>
        <v>R04</v>
      </c>
      <c r="I40" s="1019"/>
      <c r="J40" s="1019"/>
      <c r="K40" s="1019" t="str">
        <f>'実質公債費比率（分子）の構造'!N$44</f>
        <v>R05</v>
      </c>
      <c r="L40" s="1019"/>
      <c r="M40" s="1019"/>
      <c r="N40" s="1019" t="str">
        <f>'実質公債費比率（分子）の構造'!O$44</f>
        <v>R06</v>
      </c>
      <c r="O40" s="1019"/>
      <c r="P40" s="1019"/>
    </row>
    <row r="41" spans="1:16">
      <c r="A41" s="1019"/>
      <c r="B41" s="1019" t="s">
        <v>112</v>
      </c>
      <c r="C41" s="1019"/>
      <c r="D41" s="1019" t="s">
        <v>114</v>
      </c>
      <c r="E41" s="1019" t="s">
        <v>112</v>
      </c>
      <c r="F41" s="1019"/>
      <c r="G41" s="1019" t="s">
        <v>114</v>
      </c>
      <c r="H41" s="1019" t="s">
        <v>112</v>
      </c>
      <c r="I41" s="1019"/>
      <c r="J41" s="1019" t="s">
        <v>114</v>
      </c>
      <c r="K41" s="1019" t="s">
        <v>112</v>
      </c>
      <c r="L41" s="1019"/>
      <c r="M41" s="1019" t="s">
        <v>114</v>
      </c>
      <c r="N41" s="1019" t="s">
        <v>112</v>
      </c>
      <c r="O41" s="1019"/>
      <c r="P41" s="1019" t="s">
        <v>114</v>
      </c>
    </row>
    <row r="42" spans="1:16">
      <c r="A42" s="1019" t="s">
        <v>115</v>
      </c>
      <c r="B42" s="1019"/>
      <c r="C42" s="1019"/>
      <c r="D42" s="1019">
        <f>'実質公債費比率（分子）の構造'!K$52</f>
        <v>2219</v>
      </c>
      <c r="E42" s="1019"/>
      <c r="F42" s="1019"/>
      <c r="G42" s="1019">
        <f>'実質公債費比率（分子）の構造'!L$52</f>
        <v>2196</v>
      </c>
      <c r="H42" s="1019"/>
      <c r="I42" s="1019"/>
      <c r="J42" s="1019">
        <f>'実質公債費比率（分子）の構造'!M$52</f>
        <v>2109</v>
      </c>
      <c r="K42" s="1019"/>
      <c r="L42" s="1019"/>
      <c r="M42" s="1019">
        <f>'実質公債費比率（分子）の構造'!N$52</f>
        <v>2011</v>
      </c>
      <c r="N42" s="1019"/>
      <c r="O42" s="1019"/>
      <c r="P42" s="1019">
        <f>'実質公債費比率（分子）の構造'!O$52</f>
        <v>2018</v>
      </c>
    </row>
    <row r="43" spans="1:16">
      <c r="A43" s="1019" t="s">
        <v>42</v>
      </c>
      <c r="B43" s="1019" t="str">
        <f>'実質公債費比率（分子）の構造'!K$51</f>
        <v>-</v>
      </c>
      <c r="C43" s="1019"/>
      <c r="D43" s="1019"/>
      <c r="E43" s="1019" t="str">
        <f>'実質公債費比率（分子）の構造'!L$51</f>
        <v>-</v>
      </c>
      <c r="F43" s="1019"/>
      <c r="G43" s="1019"/>
      <c r="H43" s="1019" t="str">
        <f>'実質公債費比率（分子）の構造'!M$51</f>
        <v>-</v>
      </c>
      <c r="I43" s="1019"/>
      <c r="J43" s="1019"/>
      <c r="K43" s="1019" t="str">
        <f>'実質公債費比率（分子）の構造'!N$51</f>
        <v>-</v>
      </c>
      <c r="L43" s="1019"/>
      <c r="M43" s="1019"/>
      <c r="N43" s="1019" t="str">
        <f>'実質公債費比率（分子）の構造'!O$51</f>
        <v>-</v>
      </c>
      <c r="O43" s="1019"/>
      <c r="P43" s="1019"/>
    </row>
    <row r="44" spans="1:16">
      <c r="A44" s="1019" t="s">
        <v>40</v>
      </c>
      <c r="B44" s="1019">
        <f>'実質公債費比率（分子）の構造'!K$50</f>
        <v>58</v>
      </c>
      <c r="C44" s="1019"/>
      <c r="D44" s="1019"/>
      <c r="E44" s="1019">
        <f>'実質公債費比率（分子）の構造'!L$50</f>
        <v>57</v>
      </c>
      <c r="F44" s="1019"/>
      <c r="G44" s="1019"/>
      <c r="H44" s="1019">
        <f>'実質公債費比率（分子）の構造'!M$50</f>
        <v>93</v>
      </c>
      <c r="I44" s="1019"/>
      <c r="J44" s="1019"/>
      <c r="K44" s="1019">
        <f>'実質公債費比率（分子）の構造'!N$50</f>
        <v>80</v>
      </c>
      <c r="L44" s="1019"/>
      <c r="M44" s="1019"/>
      <c r="N44" s="1019">
        <f>'実質公債費比率（分子）の構造'!O$50</f>
        <v>132</v>
      </c>
      <c r="O44" s="1019"/>
      <c r="P44" s="1019"/>
    </row>
    <row r="45" spans="1:16">
      <c r="A45" s="1019" t="s">
        <v>0</v>
      </c>
      <c r="B45" s="1019">
        <f>'実質公債費比率（分子）の構造'!K$49</f>
        <v>163</v>
      </c>
      <c r="C45" s="1019"/>
      <c r="D45" s="1019"/>
      <c r="E45" s="1019">
        <f>'実質公債費比率（分子）の構造'!L$49</f>
        <v>159</v>
      </c>
      <c r="F45" s="1019"/>
      <c r="G45" s="1019"/>
      <c r="H45" s="1019">
        <f>'実質公債費比率（分子）の構造'!M$49</f>
        <v>156</v>
      </c>
      <c r="I45" s="1019"/>
      <c r="J45" s="1019"/>
      <c r="K45" s="1019">
        <f>'実質公債費比率（分子）の構造'!N$49</f>
        <v>142</v>
      </c>
      <c r="L45" s="1019"/>
      <c r="M45" s="1019"/>
      <c r="N45" s="1019">
        <f>'実質公債費比率（分子）の構造'!O$49</f>
        <v>86</v>
      </c>
      <c r="O45" s="1019"/>
      <c r="P45" s="1019"/>
    </row>
    <row r="46" spans="1:16">
      <c r="A46" s="1019" t="s">
        <v>35</v>
      </c>
      <c r="B46" s="1019">
        <f>'実質公債費比率（分子）の構造'!K$48</f>
        <v>656</v>
      </c>
      <c r="C46" s="1019"/>
      <c r="D46" s="1019"/>
      <c r="E46" s="1019">
        <f>'実質公債費比率（分子）の構造'!L$48</f>
        <v>537</v>
      </c>
      <c r="F46" s="1019"/>
      <c r="G46" s="1019"/>
      <c r="H46" s="1019">
        <f>'実質公債費比率（分子）の構造'!M$48</f>
        <v>523</v>
      </c>
      <c r="I46" s="1019"/>
      <c r="J46" s="1019"/>
      <c r="K46" s="1019">
        <f>'実質公債費比率（分子）の構造'!N$48</f>
        <v>500</v>
      </c>
      <c r="L46" s="1019"/>
      <c r="M46" s="1019"/>
      <c r="N46" s="1019">
        <f>'実質公債費比率（分子）の構造'!O$48</f>
        <v>470</v>
      </c>
      <c r="O46" s="1019"/>
      <c r="P46" s="1019"/>
    </row>
    <row r="47" spans="1:16">
      <c r="A47" s="1019" t="s">
        <v>32</v>
      </c>
      <c r="B47" s="1019" t="str">
        <f>'実質公債費比率（分子）の構造'!K$47</f>
        <v>-</v>
      </c>
      <c r="C47" s="1019"/>
      <c r="D47" s="1019"/>
      <c r="E47" s="1019" t="str">
        <f>'実質公債費比率（分子）の構造'!L$47</f>
        <v>-</v>
      </c>
      <c r="F47" s="1019"/>
      <c r="G47" s="1019"/>
      <c r="H47" s="1019" t="str">
        <f>'実質公債費比率（分子）の構造'!M$47</f>
        <v>-</v>
      </c>
      <c r="I47" s="1019"/>
      <c r="J47" s="1019"/>
      <c r="K47" s="1019" t="str">
        <f>'実質公債費比率（分子）の構造'!N$47</f>
        <v>-</v>
      </c>
      <c r="L47" s="1019"/>
      <c r="M47" s="1019"/>
      <c r="N47" s="1019" t="str">
        <f>'実質公債費比率（分子）の構造'!O$47</f>
        <v>-</v>
      </c>
      <c r="O47" s="1019"/>
      <c r="P47" s="1019"/>
    </row>
    <row r="48" spans="1:16">
      <c r="A48" s="1019" t="s">
        <v>30</v>
      </c>
      <c r="B48" s="1019" t="str">
        <f>'実質公債費比率（分子）の構造'!K$46</f>
        <v>-</v>
      </c>
      <c r="C48" s="1019"/>
      <c r="D48" s="1019"/>
      <c r="E48" s="1019" t="str">
        <f>'実質公債費比率（分子）の構造'!L$46</f>
        <v>-</v>
      </c>
      <c r="F48" s="1019"/>
      <c r="G48" s="1019"/>
      <c r="H48" s="1019" t="str">
        <f>'実質公債費比率（分子）の構造'!M$46</f>
        <v>-</v>
      </c>
      <c r="I48" s="1019"/>
      <c r="J48" s="1019"/>
      <c r="K48" s="1019" t="str">
        <f>'実質公債費比率（分子）の構造'!N$46</f>
        <v>-</v>
      </c>
      <c r="L48" s="1019"/>
      <c r="M48" s="1019"/>
      <c r="N48" s="1019" t="str">
        <f>'実質公債費比率（分子）の構造'!O$46</f>
        <v>-</v>
      </c>
      <c r="O48" s="1019"/>
      <c r="P48" s="1019"/>
    </row>
    <row r="49" spans="1:16">
      <c r="A49" s="1019" t="s">
        <v>23</v>
      </c>
      <c r="B49" s="1019">
        <f>'実質公債費比率（分子）の構造'!K$45</f>
        <v>2106</v>
      </c>
      <c r="C49" s="1019"/>
      <c r="D49" s="1019"/>
      <c r="E49" s="1019">
        <f>'実質公債費比率（分子）の構造'!L$45</f>
        <v>2237</v>
      </c>
      <c r="F49" s="1019"/>
      <c r="G49" s="1019"/>
      <c r="H49" s="1019">
        <f>'実質公債費比率（分子）の構造'!M$45</f>
        <v>2303</v>
      </c>
      <c r="I49" s="1019"/>
      <c r="J49" s="1019"/>
      <c r="K49" s="1019">
        <f>'実質公債費比率（分子）の構造'!N$45</f>
        <v>2305</v>
      </c>
      <c r="L49" s="1019"/>
      <c r="M49" s="1019"/>
      <c r="N49" s="1019">
        <f>'実質公債費比率（分子）の構造'!O$45</f>
        <v>2245</v>
      </c>
      <c r="O49" s="1019"/>
      <c r="P49" s="1019"/>
    </row>
    <row r="50" spans="1:16">
      <c r="A50" s="1019" t="s">
        <v>53</v>
      </c>
      <c r="B50" s="1019" t="e">
        <f>NA()</f>
        <v>#N/A</v>
      </c>
      <c r="C50" s="1019">
        <f>IF(ISNUMBER('実質公債費比率（分子）の構造'!K$53),'実質公債費比率（分子）の構造'!K$53,NA())</f>
        <v>764</v>
      </c>
      <c r="D50" s="1019" t="e">
        <f>NA()</f>
        <v>#N/A</v>
      </c>
      <c r="E50" s="1019" t="e">
        <f>NA()</f>
        <v>#N/A</v>
      </c>
      <c r="F50" s="1019">
        <f>IF(ISNUMBER('実質公債費比率（分子）の構造'!L$53),'実質公債費比率（分子）の構造'!L$53,NA())</f>
        <v>794</v>
      </c>
      <c r="G50" s="1019" t="e">
        <f>NA()</f>
        <v>#N/A</v>
      </c>
      <c r="H50" s="1019" t="e">
        <f>NA()</f>
        <v>#N/A</v>
      </c>
      <c r="I50" s="1019">
        <f>IF(ISNUMBER('実質公債費比率（分子）の構造'!M$53),'実質公債費比率（分子）の構造'!M$53,NA())</f>
        <v>966</v>
      </c>
      <c r="J50" s="1019" t="e">
        <f>NA()</f>
        <v>#N/A</v>
      </c>
      <c r="K50" s="1019" t="e">
        <f>NA()</f>
        <v>#N/A</v>
      </c>
      <c r="L50" s="1019">
        <f>IF(ISNUMBER('実質公債費比率（分子）の構造'!N$53),'実質公債費比率（分子）の構造'!N$53,NA())</f>
        <v>1016</v>
      </c>
      <c r="M50" s="1019" t="e">
        <f>NA()</f>
        <v>#N/A</v>
      </c>
      <c r="N50" s="1019" t="e">
        <f>NA()</f>
        <v>#N/A</v>
      </c>
      <c r="O50" s="1019">
        <f>IF(ISNUMBER('実質公債費比率（分子）の構造'!O$53),'実質公債費比率（分子）の構造'!O$53,NA())</f>
        <v>915</v>
      </c>
      <c r="P50" s="1019" t="e">
        <f>NA()</f>
        <v>#N/A</v>
      </c>
    </row>
    <row r="53" spans="1:16">
      <c r="A53" s="1016" t="s">
        <v>118</v>
      </c>
    </row>
    <row r="54" spans="1:16">
      <c r="A54" s="1018"/>
      <c r="B54" s="1018" t="str">
        <f>'将来負担比率（分子）の構造'!I$40</f>
        <v>R02</v>
      </c>
      <c r="C54" s="1018"/>
      <c r="D54" s="1018"/>
      <c r="E54" s="1018" t="str">
        <f>'将来負担比率（分子）の構造'!J$40</f>
        <v>R03</v>
      </c>
      <c r="F54" s="1018"/>
      <c r="G54" s="1018"/>
      <c r="H54" s="1018" t="str">
        <f>'将来負担比率（分子）の構造'!K$40</f>
        <v>R04</v>
      </c>
      <c r="I54" s="1018"/>
      <c r="J54" s="1018"/>
      <c r="K54" s="1018" t="str">
        <f>'将来負担比率（分子）の構造'!L$40</f>
        <v>R05</v>
      </c>
      <c r="L54" s="1018"/>
      <c r="M54" s="1018"/>
      <c r="N54" s="1018" t="str">
        <f>'将来負担比率（分子）の構造'!M$40</f>
        <v>R06</v>
      </c>
      <c r="O54" s="1018"/>
      <c r="P54" s="1018"/>
    </row>
    <row r="55" spans="1:16">
      <c r="A55" s="1018"/>
      <c r="B55" s="1018" t="s">
        <v>121</v>
      </c>
      <c r="C55" s="1018"/>
      <c r="D55" s="1018" t="s">
        <v>124</v>
      </c>
      <c r="E55" s="1018" t="s">
        <v>121</v>
      </c>
      <c r="F55" s="1018"/>
      <c r="G55" s="1018" t="s">
        <v>124</v>
      </c>
      <c r="H55" s="1018" t="s">
        <v>121</v>
      </c>
      <c r="I55" s="1018"/>
      <c r="J55" s="1018" t="s">
        <v>124</v>
      </c>
      <c r="K55" s="1018" t="s">
        <v>121</v>
      </c>
      <c r="L55" s="1018"/>
      <c r="M55" s="1018" t="s">
        <v>124</v>
      </c>
      <c r="N55" s="1018" t="s">
        <v>121</v>
      </c>
      <c r="O55" s="1018"/>
      <c r="P55" s="1018" t="s">
        <v>124</v>
      </c>
    </row>
    <row r="56" spans="1:16">
      <c r="A56" s="1018" t="s">
        <v>44</v>
      </c>
      <c r="B56" s="1018"/>
      <c r="C56" s="1018"/>
      <c r="D56" s="1018">
        <f>'将来負担比率（分子）の構造'!I$52</f>
        <v>22885</v>
      </c>
      <c r="E56" s="1018"/>
      <c r="F56" s="1018"/>
      <c r="G56" s="1018">
        <f>'将来負担比率（分子）の構造'!J$52</f>
        <v>22165</v>
      </c>
      <c r="H56" s="1018"/>
      <c r="I56" s="1018"/>
      <c r="J56" s="1018">
        <f>'将来負担比率（分子）の構造'!K$52</f>
        <v>21514</v>
      </c>
      <c r="K56" s="1018"/>
      <c r="L56" s="1018"/>
      <c r="M56" s="1018">
        <f>'将来負担比率（分子）の構造'!L$52</f>
        <v>21057</v>
      </c>
      <c r="N56" s="1018"/>
      <c r="O56" s="1018"/>
      <c r="P56" s="1018">
        <f>'将来負担比率（分子）の構造'!M$52</f>
        <v>20800</v>
      </c>
    </row>
    <row r="57" spans="1:16">
      <c r="A57" s="1018" t="s">
        <v>92</v>
      </c>
      <c r="B57" s="1018"/>
      <c r="C57" s="1018"/>
      <c r="D57" s="1018">
        <f>'将来負担比率（分子）の構造'!I$51</f>
        <v>5440</v>
      </c>
      <c r="E57" s="1018"/>
      <c r="F57" s="1018"/>
      <c r="G57" s="1018">
        <f>'将来負担比率（分子）の構造'!J$51</f>
        <v>5607</v>
      </c>
      <c r="H57" s="1018"/>
      <c r="I57" s="1018"/>
      <c r="J57" s="1018">
        <f>'将来負担比率（分子）の構造'!K$51</f>
        <v>5546</v>
      </c>
      <c r="K57" s="1018"/>
      <c r="L57" s="1018"/>
      <c r="M57" s="1018">
        <f>'将来負担比率（分子）の構造'!L$51</f>
        <v>6338</v>
      </c>
      <c r="N57" s="1018"/>
      <c r="O57" s="1018"/>
      <c r="P57" s="1018">
        <f>'将来負担比率（分子）の構造'!M$51</f>
        <v>6176</v>
      </c>
    </row>
    <row r="58" spans="1:16">
      <c r="A58" s="1018" t="s">
        <v>90</v>
      </c>
      <c r="B58" s="1018"/>
      <c r="C58" s="1018"/>
      <c r="D58" s="1018">
        <f>'将来負担比率（分子）の構造'!I$50</f>
        <v>2485</v>
      </c>
      <c r="E58" s="1018"/>
      <c r="F58" s="1018"/>
      <c r="G58" s="1018">
        <f>'将来負担比率（分子）の構造'!J$50</f>
        <v>3577</v>
      </c>
      <c r="H58" s="1018"/>
      <c r="I58" s="1018"/>
      <c r="J58" s="1018">
        <f>'将来負担比率（分子）の構造'!K$50</f>
        <v>4100</v>
      </c>
      <c r="K58" s="1018"/>
      <c r="L58" s="1018"/>
      <c r="M58" s="1018">
        <f>'将来負担比率（分子）の構造'!L$50</f>
        <v>3986</v>
      </c>
      <c r="N58" s="1018"/>
      <c r="O58" s="1018"/>
      <c r="P58" s="1018">
        <f>'将来負担比率（分子）の構造'!M$50</f>
        <v>3722</v>
      </c>
    </row>
    <row r="59" spans="1:16">
      <c r="A59" s="1018" t="s">
        <v>86</v>
      </c>
      <c r="B59" s="1018" t="str">
        <f>'将来負担比率（分子）の構造'!I$49</f>
        <v>-</v>
      </c>
      <c r="C59" s="1018"/>
      <c r="D59" s="1018"/>
      <c r="E59" s="1018" t="str">
        <f>'将来負担比率（分子）の構造'!J$49</f>
        <v>-</v>
      </c>
      <c r="F59" s="1018"/>
      <c r="G59" s="1018"/>
      <c r="H59" s="1018" t="str">
        <f>'将来負担比率（分子）の構造'!K$49</f>
        <v>-</v>
      </c>
      <c r="I59" s="1018"/>
      <c r="J59" s="1018"/>
      <c r="K59" s="1018" t="str">
        <f>'将来負担比率（分子）の構造'!L$49</f>
        <v>-</v>
      </c>
      <c r="L59" s="1018"/>
      <c r="M59" s="1018"/>
      <c r="N59" s="1018" t="str">
        <f>'将来負担比率（分子）の構造'!M$49</f>
        <v>-</v>
      </c>
      <c r="O59" s="1018"/>
      <c r="P59" s="1018"/>
    </row>
    <row r="60" spans="1:16">
      <c r="A60" s="1018" t="s">
        <v>82</v>
      </c>
      <c r="B60" s="1018" t="str">
        <f>'将来負担比率（分子）の構造'!I$48</f>
        <v>-</v>
      </c>
      <c r="C60" s="1018"/>
      <c r="D60" s="1018"/>
      <c r="E60" s="1018" t="str">
        <f>'将来負担比率（分子）の構造'!J$48</f>
        <v>-</v>
      </c>
      <c r="F60" s="1018"/>
      <c r="G60" s="1018"/>
      <c r="H60" s="1018" t="str">
        <f>'将来負担比率（分子）の構造'!K$48</f>
        <v>-</v>
      </c>
      <c r="I60" s="1018"/>
      <c r="J60" s="1018"/>
      <c r="K60" s="1018" t="str">
        <f>'将来負担比率（分子）の構造'!L$48</f>
        <v>-</v>
      </c>
      <c r="L60" s="1018"/>
      <c r="M60" s="1018"/>
      <c r="N60" s="1018" t="str">
        <f>'将来負担比率（分子）の構造'!M$48</f>
        <v>-</v>
      </c>
      <c r="O60" s="1018"/>
      <c r="P60" s="1018"/>
    </row>
    <row r="61" spans="1:16">
      <c r="A61" s="1018" t="s">
        <v>73</v>
      </c>
      <c r="B61" s="1018" t="str">
        <f>'将来負担比率（分子）の構造'!I$46</f>
        <v>-</v>
      </c>
      <c r="C61" s="1018"/>
      <c r="D61" s="1018"/>
      <c r="E61" s="1018">
        <f>'将来負担比率（分子）の構造'!J$46</f>
        <v>1</v>
      </c>
      <c r="F61" s="1018"/>
      <c r="G61" s="1018"/>
      <c r="H61" s="1018">
        <f>'将来負担比率（分子）の構造'!K$46</f>
        <v>2</v>
      </c>
      <c r="I61" s="1018"/>
      <c r="J61" s="1018"/>
      <c r="K61" s="1018">
        <f>'将来負担比率（分子）の構造'!L$46</f>
        <v>3</v>
      </c>
      <c r="L61" s="1018"/>
      <c r="M61" s="1018"/>
      <c r="N61" s="1018">
        <f>'将来負担比率（分子）の構造'!M$46</f>
        <v>1</v>
      </c>
      <c r="O61" s="1018"/>
      <c r="P61" s="1018"/>
    </row>
    <row r="62" spans="1:16">
      <c r="A62" s="1018" t="s">
        <v>74</v>
      </c>
      <c r="B62" s="1018">
        <f>'将来負担比率（分子）の構造'!I$45</f>
        <v>2936</v>
      </c>
      <c r="C62" s="1018"/>
      <c r="D62" s="1018"/>
      <c r="E62" s="1018">
        <f>'将来負担比率（分子）の構造'!J$45</f>
        <v>2993</v>
      </c>
      <c r="F62" s="1018"/>
      <c r="G62" s="1018"/>
      <c r="H62" s="1018">
        <f>'将来負担比率（分子）の構造'!K$45</f>
        <v>3049</v>
      </c>
      <c r="I62" s="1018"/>
      <c r="J62" s="1018"/>
      <c r="K62" s="1018">
        <f>'将来負担比率（分子）の構造'!L$45</f>
        <v>3066</v>
      </c>
      <c r="L62" s="1018"/>
      <c r="M62" s="1018"/>
      <c r="N62" s="1018">
        <f>'将来負担比率（分子）の構造'!M$45</f>
        <v>3257</v>
      </c>
      <c r="O62" s="1018"/>
      <c r="P62" s="1018"/>
    </row>
    <row r="63" spans="1:16">
      <c r="A63" s="1018" t="s">
        <v>72</v>
      </c>
      <c r="B63" s="1018">
        <f>'将来負担比率（分子）の構造'!I$44</f>
        <v>655</v>
      </c>
      <c r="C63" s="1018"/>
      <c r="D63" s="1018"/>
      <c r="E63" s="1018">
        <f>'将来負担比率（分子）の構造'!J$44</f>
        <v>502</v>
      </c>
      <c r="F63" s="1018"/>
      <c r="G63" s="1018"/>
      <c r="H63" s="1018">
        <f>'将来負担比率（分子）の構造'!K$44</f>
        <v>384</v>
      </c>
      <c r="I63" s="1018"/>
      <c r="J63" s="1018"/>
      <c r="K63" s="1018">
        <f>'将来負担比率（分子）の構造'!L$44</f>
        <v>251</v>
      </c>
      <c r="L63" s="1018"/>
      <c r="M63" s="1018"/>
      <c r="N63" s="1018">
        <f>'将来負担比率（分子）の構造'!M$44</f>
        <v>370</v>
      </c>
      <c r="O63" s="1018"/>
      <c r="P63" s="1018"/>
    </row>
    <row r="64" spans="1:16">
      <c r="A64" s="1018" t="s">
        <v>70</v>
      </c>
      <c r="B64" s="1018">
        <f>'将来負担比率（分子）の構造'!I$43</f>
        <v>6941</v>
      </c>
      <c r="C64" s="1018"/>
      <c r="D64" s="1018"/>
      <c r="E64" s="1018">
        <f>'将来負担比率（分子）の構造'!J$43</f>
        <v>6123</v>
      </c>
      <c r="F64" s="1018"/>
      <c r="G64" s="1018"/>
      <c r="H64" s="1018">
        <f>'将来負担比率（分子）の構造'!K$43</f>
        <v>5718</v>
      </c>
      <c r="I64" s="1018"/>
      <c r="J64" s="1018"/>
      <c r="K64" s="1018">
        <f>'将来負担比率（分子）の構造'!L$43</f>
        <v>5103</v>
      </c>
      <c r="L64" s="1018"/>
      <c r="M64" s="1018"/>
      <c r="N64" s="1018">
        <f>'将来負担比率（分子）の構造'!M$43</f>
        <v>4820</v>
      </c>
      <c r="O64" s="1018"/>
      <c r="P64" s="1018"/>
    </row>
    <row r="65" spans="1:16">
      <c r="A65" s="1018" t="s">
        <v>68</v>
      </c>
      <c r="B65" s="1018">
        <f>'将来負担比率（分子）の構造'!I$42</f>
        <v>457</v>
      </c>
      <c r="C65" s="1018"/>
      <c r="D65" s="1018"/>
      <c r="E65" s="1018">
        <f>'将来負担比率（分子）の構造'!J$42</f>
        <v>419</v>
      </c>
      <c r="F65" s="1018"/>
      <c r="G65" s="1018"/>
      <c r="H65" s="1018">
        <f>'将来負担比率（分子）の構造'!K$42</f>
        <v>517</v>
      </c>
      <c r="I65" s="1018"/>
      <c r="J65" s="1018"/>
      <c r="K65" s="1018">
        <f>'将来負担比率（分子）の構造'!L$42</f>
        <v>542</v>
      </c>
      <c r="L65" s="1018"/>
      <c r="M65" s="1018"/>
      <c r="N65" s="1018">
        <f>'将来負担比率（分子）の構造'!M$42</f>
        <v>404</v>
      </c>
      <c r="O65" s="1018"/>
      <c r="P65" s="1018"/>
    </row>
    <row r="66" spans="1:16">
      <c r="A66" s="1018" t="s">
        <v>57</v>
      </c>
      <c r="B66" s="1018">
        <f>'将来負担比率（分子）の構造'!I$41</f>
        <v>26613</v>
      </c>
      <c r="C66" s="1018"/>
      <c r="D66" s="1018"/>
      <c r="E66" s="1018">
        <f>'将来負担比率（分子）の構造'!J$41</f>
        <v>27449</v>
      </c>
      <c r="F66" s="1018"/>
      <c r="G66" s="1018"/>
      <c r="H66" s="1018">
        <f>'将来負担比率（分子）の構造'!K$41</f>
        <v>27442</v>
      </c>
      <c r="I66" s="1018"/>
      <c r="J66" s="1018"/>
      <c r="K66" s="1018">
        <f>'将来負担比率（分子）の構造'!L$41</f>
        <v>28106</v>
      </c>
      <c r="L66" s="1018"/>
      <c r="M66" s="1018"/>
      <c r="N66" s="1018">
        <f>'将来負担比率（分子）の構造'!M$41</f>
        <v>28777</v>
      </c>
      <c r="O66" s="1018"/>
      <c r="P66" s="1018"/>
    </row>
    <row r="67" spans="1:16">
      <c r="A67" s="1018" t="s">
        <v>96</v>
      </c>
      <c r="B67" s="1018" t="e">
        <f>NA()</f>
        <v>#N/A</v>
      </c>
      <c r="C67" s="1018">
        <f>IF(ISNUMBER('将来負担比率（分子）の構造'!I$53),IF('将来負担比率（分子）の構造'!I$53&lt;0,0,'将来負担比率（分子）の構造'!I$53),NA())</f>
        <v>6792</v>
      </c>
      <c r="D67" s="1018" t="e">
        <f>NA()</f>
        <v>#N/A</v>
      </c>
      <c r="E67" s="1018" t="e">
        <f>NA()</f>
        <v>#N/A</v>
      </c>
      <c r="F67" s="1018">
        <f>IF(ISNUMBER('将来負担比率（分子）の構造'!J$53),IF('将来負担比率（分子）の構造'!J$53&lt;0,0,'将来負担比率（分子）の構造'!J$53),NA())</f>
        <v>6138</v>
      </c>
      <c r="G67" s="1018" t="e">
        <f>NA()</f>
        <v>#N/A</v>
      </c>
      <c r="H67" s="1018" t="e">
        <f>NA()</f>
        <v>#N/A</v>
      </c>
      <c r="I67" s="1018">
        <f>IF(ISNUMBER('将来負担比率（分子）の構造'!K$53),IF('将来負担比率（分子）の構造'!K$53&lt;0,0,'将来負担比率（分子）の構造'!K$53),NA())</f>
        <v>5954</v>
      </c>
      <c r="J67" s="1018" t="e">
        <f>NA()</f>
        <v>#N/A</v>
      </c>
      <c r="K67" s="1018" t="e">
        <f>NA()</f>
        <v>#N/A</v>
      </c>
      <c r="L67" s="1018">
        <f>IF(ISNUMBER('将来負担比率（分子）の構造'!L$53),IF('将来負担比率（分子）の構造'!L$53&lt;0,0,'将来負担比率（分子）の構造'!L$53),NA())</f>
        <v>5690</v>
      </c>
      <c r="M67" s="1018" t="e">
        <f>NA()</f>
        <v>#N/A</v>
      </c>
      <c r="N67" s="1018" t="e">
        <f>NA()</f>
        <v>#N/A</v>
      </c>
      <c r="O67" s="1018">
        <f>IF(ISNUMBER('将来負担比率（分子）の構造'!M$53),IF('将来負担比率（分子）の構造'!M$53&lt;0,0,'将来負担比率（分子）の構造'!M$53),NA())</f>
        <v>6932</v>
      </c>
      <c r="P67" s="1018" t="e">
        <f>NA()</f>
        <v>#N/A</v>
      </c>
    </row>
    <row r="70" spans="1:16">
      <c r="A70" s="1021" t="s">
        <v>125</v>
      </c>
      <c r="B70" s="1021"/>
      <c r="C70" s="1021"/>
      <c r="D70" s="1021"/>
      <c r="E70" s="1021"/>
      <c r="F70" s="1021"/>
    </row>
    <row r="71" spans="1:16">
      <c r="A71" s="1020"/>
      <c r="B71" s="1020" t="str">
        <f>基金残高に係る経年分析!F54</f>
        <v>R04</v>
      </c>
      <c r="C71" s="1020" t="str">
        <f>基金残高に係る経年分析!G54</f>
        <v>R05</v>
      </c>
      <c r="D71" s="1020" t="str">
        <f>基金残高に係る経年分析!H54</f>
        <v>R06</v>
      </c>
    </row>
    <row r="72" spans="1:16">
      <c r="A72" s="1020" t="s">
        <v>126</v>
      </c>
      <c r="B72" s="1022">
        <f>基金残高に係る経年分析!F55</f>
        <v>1318</v>
      </c>
      <c r="C72" s="1022">
        <f>基金残高に係る経年分析!G55</f>
        <v>1089</v>
      </c>
      <c r="D72" s="1022">
        <f>基金残高に係る経年分析!H55</f>
        <v>677</v>
      </c>
    </row>
    <row r="73" spans="1:16">
      <c r="A73" s="1020" t="s">
        <v>127</v>
      </c>
      <c r="B73" s="1022">
        <f>基金残高に係る経年分析!F56</f>
        <v>237</v>
      </c>
      <c r="C73" s="1022">
        <f>基金残高に係る経年分析!G56</f>
        <v>299</v>
      </c>
      <c r="D73" s="1022">
        <f>基金残高に係る経年分析!H56</f>
        <v>343</v>
      </c>
    </row>
    <row r="74" spans="1:16">
      <c r="A74" s="1020" t="s">
        <v>129</v>
      </c>
      <c r="B74" s="1022">
        <f>基金残高に係る経年分析!F57</f>
        <v>983</v>
      </c>
      <c r="C74" s="1022">
        <f>基金残高に係る経年分析!G57</f>
        <v>1293</v>
      </c>
      <c r="D74" s="1022">
        <f>基金残高に係る経年分析!H57</f>
        <v>1250</v>
      </c>
    </row>
  </sheetData>
  <sheetProtection algorithmName="SHA-512" hashValue="2TCOyUFekIjwPy5toPFV8FKpbLnjJ1iMGDQG/wVlEu7h/xCQ6IvAkYWPNYqfyemHSrTLlh9vJqlznv7EQWpO5w==" saltValue="tvYZXteJT849J9TvAQPuA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abSelected="1" topLeftCell="A40" zoomScale="70" zoomScaleNormal="70" zoomScaleSheetLayoutView="55" workbookViewId="0">
      <selection activeCell="AE108" sqref="AE108"/>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40"/>
      <c r="B1" s="1042"/>
      <c r="DD1" s="829"/>
      <c r="DE1" s="829"/>
    </row>
    <row r="2" spans="1:109" ht="25.5" customHeight="1">
      <c r="A2" s="1041"/>
      <c r="C2" s="1041"/>
      <c r="O2" s="1041"/>
      <c r="P2" s="1041"/>
      <c r="Q2" s="1041"/>
      <c r="R2" s="1041"/>
      <c r="S2" s="1041"/>
      <c r="T2" s="1041"/>
      <c r="U2" s="1041"/>
      <c r="V2" s="1041"/>
      <c r="W2" s="1041"/>
      <c r="X2" s="1041"/>
      <c r="Y2" s="1041"/>
      <c r="Z2" s="1041"/>
      <c r="AA2" s="1041"/>
      <c r="AB2" s="1041"/>
      <c r="AC2" s="1041"/>
      <c r="AD2" s="1041"/>
      <c r="AE2" s="1041"/>
      <c r="AF2" s="1041"/>
      <c r="AG2" s="1041"/>
      <c r="AH2" s="1041"/>
      <c r="AI2" s="1041"/>
      <c r="AU2" s="1041"/>
      <c r="BG2" s="1041"/>
      <c r="BS2" s="1041"/>
      <c r="CE2" s="1041"/>
      <c r="CQ2" s="1041"/>
      <c r="DD2" s="829"/>
      <c r="DE2" s="829"/>
    </row>
    <row r="3" spans="1:109" ht="25.5" customHeight="1">
      <c r="A3" s="1041"/>
      <c r="C3" s="1041"/>
      <c r="O3" s="1041"/>
      <c r="P3" s="1041"/>
      <c r="Q3" s="1041"/>
      <c r="R3" s="1041"/>
      <c r="S3" s="1041"/>
      <c r="T3" s="1041"/>
      <c r="U3" s="1041"/>
      <c r="V3" s="1041"/>
      <c r="W3" s="1041"/>
      <c r="X3" s="1041"/>
      <c r="Y3" s="1041"/>
      <c r="Z3" s="1041"/>
      <c r="AA3" s="1041"/>
      <c r="AB3" s="1041"/>
      <c r="AC3" s="1041"/>
      <c r="AD3" s="1041"/>
      <c r="AE3" s="1041"/>
      <c r="AF3" s="1041"/>
      <c r="AG3" s="1041"/>
      <c r="AH3" s="1041"/>
      <c r="AI3" s="1041"/>
      <c r="AU3" s="1041"/>
      <c r="BG3" s="1041"/>
      <c r="BS3" s="1041"/>
      <c r="CE3" s="1041"/>
      <c r="CQ3" s="1041"/>
      <c r="DD3" s="829"/>
      <c r="DE3" s="829"/>
    </row>
    <row r="4" spans="1:109" s="726" customFormat="1" ht="13.2">
      <c r="A4" s="1041"/>
      <c r="B4" s="1041"/>
      <c r="C4" s="1041"/>
      <c r="D4" s="1041"/>
      <c r="E4" s="1041"/>
      <c r="F4" s="1041"/>
      <c r="G4" s="1041"/>
      <c r="H4" s="1041"/>
      <c r="I4" s="1041"/>
      <c r="J4" s="1041"/>
      <c r="K4" s="1041"/>
      <c r="L4" s="1041"/>
      <c r="M4" s="1041"/>
      <c r="N4" s="1041"/>
      <c r="O4" s="1041"/>
      <c r="P4" s="1041"/>
      <c r="Q4" s="1041"/>
      <c r="R4" s="1041"/>
      <c r="S4" s="1041"/>
      <c r="T4" s="1041"/>
      <c r="U4" s="1041"/>
      <c r="V4" s="1041"/>
      <c r="W4" s="1041"/>
      <c r="X4" s="1041"/>
      <c r="Y4" s="1041"/>
      <c r="Z4" s="1041"/>
      <c r="AA4" s="1041"/>
      <c r="AB4" s="1041"/>
      <c r="AC4" s="1041"/>
      <c r="AD4" s="1041"/>
      <c r="AE4" s="1041"/>
      <c r="AF4" s="1041"/>
      <c r="AG4" s="1041"/>
      <c r="AH4" s="1041"/>
      <c r="AI4" s="1041"/>
      <c r="AJ4" s="1041"/>
      <c r="AK4" s="1041"/>
      <c r="AL4" s="1041"/>
      <c r="AM4" s="1041"/>
      <c r="AN4" s="1041"/>
      <c r="AO4" s="1041"/>
      <c r="AP4" s="1041"/>
      <c r="AQ4" s="1041"/>
      <c r="AR4" s="1041"/>
      <c r="AS4" s="1041"/>
      <c r="AT4" s="1041"/>
      <c r="AU4" s="1041"/>
      <c r="AV4" s="1041"/>
      <c r="AW4" s="1041"/>
      <c r="AX4" s="1041"/>
      <c r="AY4" s="1041"/>
      <c r="AZ4" s="1041"/>
      <c r="BA4" s="1041"/>
      <c r="BB4" s="1041"/>
      <c r="BC4" s="1041"/>
      <c r="BD4" s="1041"/>
      <c r="BE4" s="1041"/>
      <c r="BF4" s="1041"/>
      <c r="BG4" s="1041"/>
      <c r="BH4" s="1041"/>
      <c r="BI4" s="1041"/>
      <c r="BJ4" s="1041"/>
      <c r="BK4" s="1041"/>
      <c r="BL4" s="1041"/>
      <c r="BM4" s="1041"/>
      <c r="BN4" s="1041"/>
      <c r="BO4" s="1041"/>
      <c r="BP4" s="1041"/>
      <c r="BQ4" s="1041"/>
      <c r="BR4" s="1041"/>
      <c r="BS4" s="1041"/>
      <c r="BT4" s="1041"/>
      <c r="BU4" s="1041"/>
      <c r="BV4" s="1041"/>
      <c r="BW4" s="1041"/>
      <c r="BX4" s="1041"/>
      <c r="BY4" s="1041"/>
      <c r="BZ4" s="1041"/>
      <c r="CA4" s="1041"/>
      <c r="CB4" s="1041"/>
      <c r="CC4" s="1041"/>
      <c r="CD4" s="1041"/>
      <c r="CE4" s="1041"/>
      <c r="CF4" s="1041"/>
      <c r="CG4" s="1041"/>
      <c r="CH4" s="1041"/>
      <c r="CI4" s="1041"/>
      <c r="CJ4" s="1041"/>
      <c r="CK4" s="1041"/>
      <c r="CL4" s="1041"/>
      <c r="CM4" s="1041"/>
      <c r="CN4" s="1041"/>
      <c r="CO4" s="1041"/>
      <c r="CP4" s="1041"/>
      <c r="CQ4" s="1041"/>
      <c r="CR4" s="1041"/>
      <c r="CS4" s="1041"/>
      <c r="CT4" s="1041"/>
      <c r="CU4" s="1041"/>
      <c r="CV4" s="1041"/>
      <c r="CW4" s="1041"/>
      <c r="CX4" s="1041"/>
      <c r="CY4" s="1041"/>
      <c r="CZ4" s="1041"/>
      <c r="DA4" s="1041"/>
      <c r="DB4" s="1041"/>
      <c r="DC4" s="1041"/>
      <c r="DD4" s="1081"/>
      <c r="DE4" s="1081"/>
    </row>
    <row r="5" spans="1:109" s="726" customFormat="1" ht="13.2">
      <c r="A5" s="1041"/>
      <c r="B5" s="1041"/>
      <c r="C5" s="1041"/>
      <c r="D5" s="1041"/>
      <c r="E5" s="1041"/>
      <c r="F5" s="1041"/>
      <c r="G5" s="1041"/>
      <c r="H5" s="1041"/>
      <c r="I5" s="1041"/>
      <c r="J5" s="1041"/>
      <c r="K5" s="1041"/>
      <c r="L5" s="1041"/>
      <c r="M5" s="1041"/>
      <c r="N5" s="1041"/>
      <c r="O5" s="1041"/>
      <c r="P5" s="1041"/>
      <c r="Q5" s="1041"/>
      <c r="R5" s="1041"/>
      <c r="S5" s="1041"/>
      <c r="T5" s="1041"/>
      <c r="U5" s="1041"/>
      <c r="V5" s="1041"/>
      <c r="W5" s="1041"/>
      <c r="X5" s="1041"/>
      <c r="Y5" s="1041"/>
      <c r="Z5" s="1041"/>
      <c r="AA5" s="1041"/>
      <c r="AB5" s="1041"/>
      <c r="AC5" s="1041"/>
      <c r="AD5" s="1041"/>
      <c r="AE5" s="1041"/>
      <c r="AF5" s="1041"/>
      <c r="AG5" s="1041"/>
      <c r="AH5" s="1041"/>
      <c r="AI5" s="1041"/>
      <c r="AJ5" s="1041"/>
      <c r="AK5" s="1041"/>
      <c r="AL5" s="1041"/>
      <c r="AM5" s="1041"/>
      <c r="AN5" s="1041"/>
      <c r="AO5" s="1041"/>
      <c r="AP5" s="1041"/>
      <c r="AQ5" s="1041"/>
      <c r="AR5" s="1041"/>
      <c r="AS5" s="1041"/>
      <c r="AT5" s="1041"/>
      <c r="AU5" s="1041"/>
      <c r="AV5" s="1041"/>
      <c r="AW5" s="1041"/>
      <c r="AX5" s="1041"/>
      <c r="AY5" s="1041"/>
      <c r="AZ5" s="1041"/>
      <c r="BA5" s="1041"/>
      <c r="BB5" s="1041"/>
      <c r="BC5" s="1041"/>
      <c r="BD5" s="1041"/>
      <c r="BE5" s="1041"/>
      <c r="BF5" s="1041"/>
      <c r="BG5" s="1041"/>
      <c r="BH5" s="1041"/>
      <c r="BI5" s="1041"/>
      <c r="BJ5" s="1041"/>
      <c r="BK5" s="1041"/>
      <c r="BL5" s="1041"/>
      <c r="BM5" s="1041"/>
      <c r="BN5" s="1041"/>
      <c r="BO5" s="1041"/>
      <c r="BP5" s="1041"/>
      <c r="BQ5" s="1041"/>
      <c r="BR5" s="1041"/>
      <c r="BS5" s="1041"/>
      <c r="BT5" s="1041"/>
      <c r="BU5" s="1041"/>
      <c r="BV5" s="1041"/>
      <c r="BW5" s="1041"/>
      <c r="BX5" s="1041"/>
      <c r="BY5" s="1041"/>
      <c r="BZ5" s="1041"/>
      <c r="CA5" s="1041"/>
      <c r="CB5" s="1041"/>
      <c r="CC5" s="1041"/>
      <c r="CD5" s="1041"/>
      <c r="CE5" s="1041"/>
      <c r="CF5" s="1041"/>
      <c r="CG5" s="1041"/>
      <c r="CH5" s="1041"/>
      <c r="CI5" s="1041"/>
      <c r="CJ5" s="1041"/>
      <c r="CK5" s="1041"/>
      <c r="CL5" s="1041"/>
      <c r="CM5" s="1041"/>
      <c r="CN5" s="1041"/>
      <c r="CO5" s="1041"/>
      <c r="CP5" s="1041"/>
      <c r="CQ5" s="1041"/>
      <c r="CR5" s="1041"/>
      <c r="CS5" s="1041"/>
      <c r="CT5" s="1041"/>
      <c r="CU5" s="1041"/>
      <c r="CV5" s="1041"/>
      <c r="CW5" s="1041"/>
      <c r="CX5" s="1041"/>
      <c r="CY5" s="1041"/>
      <c r="CZ5" s="1041"/>
      <c r="DA5" s="1041"/>
      <c r="DB5" s="1041"/>
      <c r="DC5" s="1041"/>
      <c r="DD5" s="1081"/>
      <c r="DE5" s="1081"/>
    </row>
    <row r="6" spans="1:109" s="726" customFormat="1" ht="13.2">
      <c r="A6" s="1041"/>
      <c r="B6" s="1041"/>
      <c r="C6" s="1041"/>
      <c r="D6" s="1041"/>
      <c r="E6" s="1041"/>
      <c r="F6" s="1041"/>
      <c r="G6" s="1041"/>
      <c r="H6" s="1041"/>
      <c r="I6" s="1041"/>
      <c r="J6" s="1041"/>
      <c r="K6" s="1041"/>
      <c r="L6" s="1041"/>
      <c r="M6" s="1041"/>
      <c r="N6" s="1041"/>
      <c r="O6" s="1041"/>
      <c r="P6" s="1041"/>
      <c r="Q6" s="1041"/>
      <c r="R6" s="1041"/>
      <c r="S6" s="1041"/>
      <c r="T6" s="1041"/>
      <c r="U6" s="1041"/>
      <c r="V6" s="1041"/>
      <c r="W6" s="1041"/>
      <c r="X6" s="1041"/>
      <c r="Y6" s="1041"/>
      <c r="Z6" s="1041"/>
      <c r="AA6" s="1041"/>
      <c r="AB6" s="1041"/>
      <c r="AC6" s="1041"/>
      <c r="AD6" s="1041"/>
      <c r="AE6" s="1041"/>
      <c r="AF6" s="1041"/>
      <c r="AG6" s="1041"/>
      <c r="AH6" s="1041"/>
      <c r="AI6" s="1041"/>
      <c r="AJ6" s="1041"/>
      <c r="AK6" s="1041"/>
      <c r="AL6" s="1041"/>
      <c r="AM6" s="1041"/>
      <c r="AN6" s="1041"/>
      <c r="AO6" s="1041"/>
      <c r="AP6" s="1041"/>
      <c r="AQ6" s="1041"/>
      <c r="AR6" s="1041"/>
      <c r="AS6" s="1041"/>
      <c r="AT6" s="1041"/>
      <c r="AU6" s="1041"/>
      <c r="AV6" s="1041"/>
      <c r="AW6" s="1041"/>
      <c r="AX6" s="1041"/>
      <c r="AY6" s="1041"/>
      <c r="AZ6" s="1041"/>
      <c r="BA6" s="1041"/>
      <c r="BB6" s="1041"/>
      <c r="BC6" s="1041"/>
      <c r="BD6" s="1041"/>
      <c r="BE6" s="1041"/>
      <c r="BF6" s="1041"/>
      <c r="BG6" s="1041"/>
      <c r="BH6" s="1041"/>
      <c r="BI6" s="1041"/>
      <c r="BJ6" s="1041"/>
      <c r="BK6" s="1041"/>
      <c r="BL6" s="1041"/>
      <c r="BM6" s="1041"/>
      <c r="BN6" s="1041"/>
      <c r="BO6" s="1041"/>
      <c r="BP6" s="1041"/>
      <c r="BQ6" s="1041"/>
      <c r="BR6" s="1041"/>
      <c r="BS6" s="1041"/>
      <c r="BT6" s="1041"/>
      <c r="BU6" s="1041"/>
      <c r="BV6" s="1041"/>
      <c r="BW6" s="1041"/>
      <c r="BX6" s="1041"/>
      <c r="BY6" s="1041"/>
      <c r="BZ6" s="1041"/>
      <c r="CA6" s="1041"/>
      <c r="CB6" s="1041"/>
      <c r="CC6" s="1041"/>
      <c r="CD6" s="1041"/>
      <c r="CE6" s="1041"/>
      <c r="CF6" s="1041"/>
      <c r="CG6" s="1041"/>
      <c r="CH6" s="1041"/>
      <c r="CI6" s="1041"/>
      <c r="CJ6" s="1041"/>
      <c r="CK6" s="1041"/>
      <c r="CL6" s="1041"/>
      <c r="CM6" s="1041"/>
      <c r="CN6" s="1041"/>
      <c r="CO6" s="1041"/>
      <c r="CP6" s="1041"/>
      <c r="CQ6" s="1041"/>
      <c r="CR6" s="1041"/>
      <c r="CS6" s="1041"/>
      <c r="CT6" s="1041"/>
      <c r="CU6" s="1041"/>
      <c r="CV6" s="1041"/>
      <c r="CW6" s="1041"/>
      <c r="CX6" s="1041"/>
      <c r="CY6" s="1041"/>
      <c r="CZ6" s="1041"/>
      <c r="DA6" s="1041"/>
      <c r="DB6" s="1041"/>
      <c r="DC6" s="1041"/>
      <c r="DD6" s="1081"/>
      <c r="DE6" s="1081"/>
    </row>
    <row r="7" spans="1:109" s="726" customFormat="1" ht="13.2">
      <c r="A7" s="1041"/>
      <c r="B7" s="1041"/>
      <c r="C7" s="1041"/>
      <c r="D7" s="1041"/>
      <c r="E7" s="1041"/>
      <c r="F7" s="1041"/>
      <c r="G7" s="1041"/>
      <c r="H7" s="1041"/>
      <c r="I7" s="1041"/>
      <c r="J7" s="1041"/>
      <c r="K7" s="1041"/>
      <c r="L7" s="1041"/>
      <c r="M7" s="1041"/>
      <c r="N7" s="1041"/>
      <c r="O7" s="1041"/>
      <c r="P7" s="1041"/>
      <c r="Q7" s="1041"/>
      <c r="R7" s="1041"/>
      <c r="S7" s="1041"/>
      <c r="T7" s="1041"/>
      <c r="U7" s="1041"/>
      <c r="V7" s="1041"/>
      <c r="W7" s="1041"/>
      <c r="X7" s="1041"/>
      <c r="Y7" s="1041"/>
      <c r="Z7" s="1041"/>
      <c r="AA7" s="1041"/>
      <c r="AB7" s="1041"/>
      <c r="AC7" s="1041"/>
      <c r="AD7" s="1041"/>
      <c r="AE7" s="1041"/>
      <c r="AF7" s="1041"/>
      <c r="AG7" s="1041"/>
      <c r="AH7" s="1041"/>
      <c r="AI7" s="1041"/>
      <c r="AJ7" s="1041"/>
      <c r="AK7" s="1041"/>
      <c r="AL7" s="1041"/>
      <c r="AM7" s="1041"/>
      <c r="AN7" s="1041"/>
      <c r="AO7" s="1041"/>
      <c r="AP7" s="1041"/>
      <c r="AQ7" s="1041"/>
      <c r="AR7" s="1041"/>
      <c r="AS7" s="1041"/>
      <c r="AT7" s="1041"/>
      <c r="AU7" s="1041"/>
      <c r="AV7" s="1041"/>
      <c r="AW7" s="1041"/>
      <c r="AX7" s="1041"/>
      <c r="AY7" s="1041"/>
      <c r="AZ7" s="1041"/>
      <c r="BA7" s="1041"/>
      <c r="BB7" s="1041"/>
      <c r="BC7" s="1041"/>
      <c r="BD7" s="1041"/>
      <c r="BE7" s="1041"/>
      <c r="BF7" s="1041"/>
      <c r="BG7" s="1041"/>
      <c r="BH7" s="1041"/>
      <c r="BI7" s="1041"/>
      <c r="BJ7" s="1041"/>
      <c r="BK7" s="1041"/>
      <c r="BL7" s="1041"/>
      <c r="BM7" s="1041"/>
      <c r="BN7" s="1041"/>
      <c r="BO7" s="1041"/>
      <c r="BP7" s="1041"/>
      <c r="BQ7" s="1041"/>
      <c r="BR7" s="1041"/>
      <c r="BS7" s="1041"/>
      <c r="BT7" s="1041"/>
      <c r="BU7" s="1041"/>
      <c r="BV7" s="1041"/>
      <c r="BW7" s="1041"/>
      <c r="BX7" s="1041"/>
      <c r="BY7" s="1041"/>
      <c r="BZ7" s="1041"/>
      <c r="CA7" s="1041"/>
      <c r="CB7" s="1041"/>
      <c r="CC7" s="1041"/>
      <c r="CD7" s="1041"/>
      <c r="CE7" s="1041"/>
      <c r="CF7" s="1041"/>
      <c r="CG7" s="1041"/>
      <c r="CH7" s="1041"/>
      <c r="CI7" s="1041"/>
      <c r="CJ7" s="1041"/>
      <c r="CK7" s="1041"/>
      <c r="CL7" s="1041"/>
      <c r="CM7" s="1041"/>
      <c r="CN7" s="1041"/>
      <c r="CO7" s="1041"/>
      <c r="CP7" s="1041"/>
      <c r="CQ7" s="1041"/>
      <c r="CR7" s="1041"/>
      <c r="CS7" s="1041"/>
      <c r="CT7" s="1041"/>
      <c r="CU7" s="1041"/>
      <c r="CV7" s="1041"/>
      <c r="CW7" s="1041"/>
      <c r="CX7" s="1041"/>
      <c r="CY7" s="1041"/>
      <c r="CZ7" s="1041"/>
      <c r="DA7" s="1041"/>
      <c r="DB7" s="1041"/>
      <c r="DC7" s="1041"/>
      <c r="DD7" s="1081"/>
      <c r="DE7" s="1081"/>
    </row>
    <row r="8" spans="1:109" s="726" customFormat="1" ht="13.2">
      <c r="A8" s="1041"/>
      <c r="B8" s="1041"/>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041"/>
      <c r="AO8" s="1041"/>
      <c r="AP8" s="1041"/>
      <c r="AQ8" s="1041"/>
      <c r="AR8" s="1041"/>
      <c r="AS8" s="1041"/>
      <c r="AT8" s="1041"/>
      <c r="AU8" s="1041"/>
      <c r="AV8" s="1041"/>
      <c r="AW8" s="1041"/>
      <c r="AX8" s="1041"/>
      <c r="AY8" s="1041"/>
      <c r="AZ8" s="1041"/>
      <c r="BA8" s="1041"/>
      <c r="BB8" s="1041"/>
      <c r="BC8" s="1041"/>
      <c r="BD8" s="1041"/>
      <c r="BE8" s="1041"/>
      <c r="BF8" s="1041"/>
      <c r="BG8" s="1041"/>
      <c r="BH8" s="1041"/>
      <c r="BI8" s="1041"/>
      <c r="BJ8" s="1041"/>
      <c r="BK8" s="1041"/>
      <c r="BL8" s="1041"/>
      <c r="BM8" s="1041"/>
      <c r="BN8" s="1041"/>
      <c r="BO8" s="1041"/>
      <c r="BP8" s="1041"/>
      <c r="BQ8" s="1041"/>
      <c r="BR8" s="1041"/>
      <c r="BS8" s="1041"/>
      <c r="BT8" s="1041"/>
      <c r="BU8" s="1041"/>
      <c r="BV8" s="1041"/>
      <c r="BW8" s="1041"/>
      <c r="BX8" s="1041"/>
      <c r="BY8" s="1041"/>
      <c r="BZ8" s="1041"/>
      <c r="CA8" s="1041"/>
      <c r="CB8" s="1041"/>
      <c r="CC8" s="1041"/>
      <c r="CD8" s="1041"/>
      <c r="CE8" s="1041"/>
      <c r="CF8" s="1041"/>
      <c r="CG8" s="1041"/>
      <c r="CH8" s="1041"/>
      <c r="CI8" s="1041"/>
      <c r="CJ8" s="1041"/>
      <c r="CK8" s="1041"/>
      <c r="CL8" s="1041"/>
      <c r="CM8" s="1041"/>
      <c r="CN8" s="1041"/>
      <c r="CO8" s="1041"/>
      <c r="CP8" s="1041"/>
      <c r="CQ8" s="1041"/>
      <c r="CR8" s="1041"/>
      <c r="CS8" s="1041"/>
      <c r="CT8" s="1041"/>
      <c r="CU8" s="1041"/>
      <c r="CV8" s="1041"/>
      <c r="CW8" s="1041"/>
      <c r="CX8" s="1041"/>
      <c r="CY8" s="1041"/>
      <c r="CZ8" s="1041"/>
      <c r="DA8" s="1041"/>
      <c r="DB8" s="1041"/>
      <c r="DC8" s="1041"/>
      <c r="DD8" s="1081"/>
      <c r="DE8" s="1081"/>
    </row>
    <row r="9" spans="1:109" s="726" customFormat="1" ht="13.2">
      <c r="A9" s="1041"/>
      <c r="B9" s="1041"/>
      <c r="C9" s="1041"/>
      <c r="D9" s="1041"/>
      <c r="E9" s="1041"/>
      <c r="F9" s="1041"/>
      <c r="G9" s="1041"/>
      <c r="H9" s="1041"/>
      <c r="I9" s="1041"/>
      <c r="J9" s="1041"/>
      <c r="K9" s="1041"/>
      <c r="L9" s="1041"/>
      <c r="M9" s="1041"/>
      <c r="N9" s="1041"/>
      <c r="O9" s="1041"/>
      <c r="P9" s="1041"/>
      <c r="Q9" s="1041"/>
      <c r="R9" s="1041"/>
      <c r="S9" s="1041"/>
      <c r="T9" s="1041"/>
      <c r="U9" s="1041"/>
      <c r="V9" s="1041"/>
      <c r="W9" s="1041"/>
      <c r="X9" s="1041"/>
      <c r="Y9" s="1041"/>
      <c r="Z9" s="1041"/>
      <c r="AA9" s="1041"/>
      <c r="AB9" s="1041"/>
      <c r="AC9" s="1041"/>
      <c r="AD9" s="1041"/>
      <c r="AE9" s="1041"/>
      <c r="AF9" s="1041"/>
      <c r="AG9" s="1041"/>
      <c r="AH9" s="1041"/>
      <c r="AI9" s="1041"/>
      <c r="AJ9" s="1041"/>
      <c r="AK9" s="1041"/>
      <c r="AL9" s="1041"/>
      <c r="AM9" s="1041"/>
      <c r="AN9" s="1041"/>
      <c r="AO9" s="1041"/>
      <c r="AP9" s="1041"/>
      <c r="AQ9" s="1041"/>
      <c r="AR9" s="1041"/>
      <c r="AS9" s="1041"/>
      <c r="AT9" s="1041"/>
      <c r="AU9" s="1041"/>
      <c r="AV9" s="1041"/>
      <c r="AW9" s="1041"/>
      <c r="AX9" s="1041"/>
      <c r="AY9" s="1041"/>
      <c r="AZ9" s="1041"/>
      <c r="BA9" s="1041"/>
      <c r="BB9" s="1041"/>
      <c r="BC9" s="1041"/>
      <c r="BD9" s="1041"/>
      <c r="BE9" s="1041"/>
      <c r="BF9" s="1041"/>
      <c r="BG9" s="1041"/>
      <c r="BH9" s="1041"/>
      <c r="BI9" s="1041"/>
      <c r="BJ9" s="1041"/>
      <c r="BK9" s="1041"/>
      <c r="BL9" s="1041"/>
      <c r="BM9" s="1041"/>
      <c r="BN9" s="1041"/>
      <c r="BO9" s="1041"/>
      <c r="BP9" s="1041"/>
      <c r="BQ9" s="1041"/>
      <c r="BR9" s="1041"/>
      <c r="BS9" s="1041"/>
      <c r="BT9" s="1041"/>
      <c r="BU9" s="1041"/>
      <c r="BV9" s="1041"/>
      <c r="BW9" s="1041"/>
      <c r="BX9" s="1041"/>
      <c r="BY9" s="1041"/>
      <c r="BZ9" s="1041"/>
      <c r="CA9" s="1041"/>
      <c r="CB9" s="1041"/>
      <c r="CC9" s="1041"/>
      <c r="CD9" s="1041"/>
      <c r="CE9" s="1041"/>
      <c r="CF9" s="1041"/>
      <c r="CG9" s="1041"/>
      <c r="CH9" s="1041"/>
      <c r="CI9" s="1041"/>
      <c r="CJ9" s="1041"/>
      <c r="CK9" s="1041"/>
      <c r="CL9" s="1041"/>
      <c r="CM9" s="1041"/>
      <c r="CN9" s="1041"/>
      <c r="CO9" s="1041"/>
      <c r="CP9" s="1041"/>
      <c r="CQ9" s="1041"/>
      <c r="CR9" s="1041"/>
      <c r="CS9" s="1041"/>
      <c r="CT9" s="1041"/>
      <c r="CU9" s="1041"/>
      <c r="CV9" s="1041"/>
      <c r="CW9" s="1041"/>
      <c r="CX9" s="1041"/>
      <c r="CY9" s="1041"/>
      <c r="CZ9" s="1041"/>
      <c r="DA9" s="1041"/>
      <c r="DB9" s="1041"/>
      <c r="DC9" s="1041"/>
      <c r="DD9" s="1081"/>
      <c r="DE9" s="1081"/>
    </row>
    <row r="10" spans="1:109" s="726" customFormat="1" ht="13.2">
      <c r="A10" s="1041"/>
      <c r="B10" s="1041"/>
      <c r="C10" s="1041"/>
      <c r="D10" s="1041"/>
      <c r="E10" s="1041"/>
      <c r="F10" s="1041"/>
      <c r="G10" s="1041"/>
      <c r="H10" s="1041"/>
      <c r="I10" s="1041"/>
      <c r="J10" s="1041"/>
      <c r="K10" s="1041"/>
      <c r="L10" s="1041"/>
      <c r="M10" s="1041"/>
      <c r="N10" s="1041"/>
      <c r="O10" s="1041"/>
      <c r="P10" s="1041"/>
      <c r="Q10" s="1041"/>
      <c r="R10" s="1041"/>
      <c r="S10" s="1041"/>
      <c r="T10" s="1041"/>
      <c r="U10" s="1041"/>
      <c r="V10" s="1041"/>
      <c r="W10" s="1041"/>
      <c r="X10" s="1041"/>
      <c r="Y10" s="1041"/>
      <c r="Z10" s="1041"/>
      <c r="AA10" s="1041"/>
      <c r="AB10" s="1041"/>
      <c r="AC10" s="1041"/>
      <c r="AD10" s="1041"/>
      <c r="AE10" s="1041"/>
      <c r="AF10" s="1041"/>
      <c r="AG10" s="1041"/>
      <c r="AH10" s="1041"/>
      <c r="AI10" s="1041"/>
      <c r="AJ10" s="1041"/>
      <c r="AK10" s="1041"/>
      <c r="AL10" s="1041"/>
      <c r="AM10" s="1041"/>
      <c r="AN10" s="1041"/>
      <c r="AO10" s="1041"/>
      <c r="AP10" s="1041"/>
      <c r="AQ10" s="1041"/>
      <c r="AR10" s="1041"/>
      <c r="AS10" s="1041"/>
      <c r="AT10" s="1041"/>
      <c r="AU10" s="1041"/>
      <c r="AV10" s="1041"/>
      <c r="AW10" s="1041"/>
      <c r="AX10" s="1041"/>
      <c r="AY10" s="1041"/>
      <c r="AZ10" s="1041"/>
      <c r="BA10" s="1041"/>
      <c r="BB10" s="1041"/>
      <c r="BC10" s="1041"/>
      <c r="BD10" s="1041"/>
      <c r="BE10" s="1041"/>
      <c r="BF10" s="1041"/>
      <c r="BG10" s="1041"/>
      <c r="BH10" s="1041"/>
      <c r="BI10" s="1041"/>
      <c r="BJ10" s="1041"/>
      <c r="BK10" s="1041"/>
      <c r="BL10" s="1041"/>
      <c r="BM10" s="1041"/>
      <c r="BN10" s="1041"/>
      <c r="BO10" s="1041"/>
      <c r="BP10" s="1041"/>
      <c r="BQ10" s="1041"/>
      <c r="BR10" s="1041"/>
      <c r="BS10" s="1041"/>
      <c r="BT10" s="1041"/>
      <c r="BU10" s="1041"/>
      <c r="BV10" s="1041"/>
      <c r="BW10" s="1041"/>
      <c r="BX10" s="1041"/>
      <c r="BY10" s="1041"/>
      <c r="BZ10" s="1041"/>
      <c r="CA10" s="1041"/>
      <c r="CB10" s="1041"/>
      <c r="CC10" s="1041"/>
      <c r="CD10" s="1041"/>
      <c r="CE10" s="1041"/>
      <c r="CF10" s="1041"/>
      <c r="CG10" s="1041"/>
      <c r="CH10" s="1041"/>
      <c r="CI10" s="1041"/>
      <c r="CJ10" s="1041"/>
      <c r="CK10" s="1041"/>
      <c r="CL10" s="1041"/>
      <c r="CM10" s="1041"/>
      <c r="CN10" s="1041"/>
      <c r="CO10" s="1041"/>
      <c r="CP10" s="1041"/>
      <c r="CQ10" s="1041"/>
      <c r="CR10" s="1041"/>
      <c r="CS10" s="1041"/>
      <c r="CT10" s="1041"/>
      <c r="CU10" s="1041"/>
      <c r="CV10" s="1041"/>
      <c r="CW10" s="1041"/>
      <c r="CX10" s="1041"/>
      <c r="CY10" s="1041"/>
      <c r="CZ10" s="1041"/>
      <c r="DA10" s="1041"/>
      <c r="DB10" s="1041"/>
      <c r="DC10" s="1041"/>
      <c r="DD10" s="1081"/>
      <c r="DE10" s="1081"/>
    </row>
    <row r="11" spans="1:109" s="726" customFormat="1" ht="13.2">
      <c r="A11" s="1041"/>
      <c r="B11" s="1041"/>
      <c r="C11" s="1041"/>
      <c r="D11" s="1041"/>
      <c r="E11" s="1041"/>
      <c r="F11" s="1041"/>
      <c r="G11" s="1041"/>
      <c r="H11" s="1041"/>
      <c r="I11" s="1041"/>
      <c r="J11" s="1041"/>
      <c r="K11" s="1041"/>
      <c r="L11" s="1041"/>
      <c r="M11" s="1041"/>
      <c r="N11" s="1041"/>
      <c r="O11" s="1041"/>
      <c r="P11" s="1041"/>
      <c r="Q11" s="1041"/>
      <c r="R11" s="1041"/>
      <c r="S11" s="1041"/>
      <c r="T11" s="1041"/>
      <c r="U11" s="1041"/>
      <c r="V11" s="1041"/>
      <c r="W11" s="1041"/>
      <c r="X11" s="1041"/>
      <c r="Y11" s="1041"/>
      <c r="Z11" s="1041"/>
      <c r="AA11" s="1041"/>
      <c r="AB11" s="1041"/>
      <c r="AC11" s="1041"/>
      <c r="AD11" s="1041"/>
      <c r="AE11" s="1041"/>
      <c r="AF11" s="1041"/>
      <c r="AG11" s="1041"/>
      <c r="AH11" s="1041"/>
      <c r="AI11" s="1041"/>
      <c r="AJ11" s="1041"/>
      <c r="AK11" s="1041"/>
      <c r="AL11" s="1041"/>
      <c r="AM11" s="1041"/>
      <c r="AN11" s="1041"/>
      <c r="AO11" s="1041"/>
      <c r="AP11" s="1041"/>
      <c r="AQ11" s="1041"/>
      <c r="AR11" s="1041"/>
      <c r="AS11" s="1041"/>
      <c r="AT11" s="1041"/>
      <c r="AU11" s="1041"/>
      <c r="AV11" s="1041"/>
      <c r="AW11" s="1041"/>
      <c r="AX11" s="1041"/>
      <c r="AY11" s="1041"/>
      <c r="AZ11" s="1041"/>
      <c r="BA11" s="1041"/>
      <c r="BB11" s="1041"/>
      <c r="BC11" s="1041"/>
      <c r="BD11" s="1041"/>
      <c r="BE11" s="1041"/>
      <c r="BF11" s="1041"/>
      <c r="BG11" s="1041"/>
      <c r="BH11" s="1041"/>
      <c r="BI11" s="1041"/>
      <c r="BJ11" s="1041"/>
      <c r="BK11" s="1041"/>
      <c r="BL11" s="1041"/>
      <c r="BM11" s="1041"/>
      <c r="BN11" s="1041"/>
      <c r="BO11" s="1041"/>
      <c r="BP11" s="1041"/>
      <c r="BQ11" s="1041"/>
      <c r="BR11" s="1041"/>
      <c r="BS11" s="1041"/>
      <c r="BT11" s="1041"/>
      <c r="BU11" s="1041"/>
      <c r="BV11" s="1041"/>
      <c r="BW11" s="1041"/>
      <c r="BX11" s="1041"/>
      <c r="BY11" s="1041"/>
      <c r="BZ11" s="1041"/>
      <c r="CA11" s="1041"/>
      <c r="CB11" s="1041"/>
      <c r="CC11" s="1041"/>
      <c r="CD11" s="1041"/>
      <c r="CE11" s="1041"/>
      <c r="CF11" s="1041"/>
      <c r="CG11" s="1041"/>
      <c r="CH11" s="1041"/>
      <c r="CI11" s="1041"/>
      <c r="CJ11" s="1041"/>
      <c r="CK11" s="1041"/>
      <c r="CL11" s="1041"/>
      <c r="CM11" s="1041"/>
      <c r="CN11" s="1041"/>
      <c r="CO11" s="1041"/>
      <c r="CP11" s="1041"/>
      <c r="CQ11" s="1041"/>
      <c r="CR11" s="1041"/>
      <c r="CS11" s="1041"/>
      <c r="CT11" s="1041"/>
      <c r="CU11" s="1041"/>
      <c r="CV11" s="1041"/>
      <c r="CW11" s="1041"/>
      <c r="CX11" s="1041"/>
      <c r="CY11" s="1041"/>
      <c r="CZ11" s="1041"/>
      <c r="DA11" s="1041"/>
      <c r="DB11" s="1041"/>
      <c r="DC11" s="1041"/>
      <c r="DD11" s="1081"/>
      <c r="DE11" s="1081"/>
    </row>
    <row r="12" spans="1:109" s="726" customFormat="1" ht="13.2">
      <c r="A12" s="1041"/>
      <c r="B12" s="1041"/>
      <c r="C12" s="1041"/>
      <c r="D12" s="1041"/>
      <c r="E12" s="1041"/>
      <c r="F12" s="1041"/>
      <c r="G12" s="1041"/>
      <c r="H12" s="1041"/>
      <c r="I12" s="1041"/>
      <c r="J12" s="1041"/>
      <c r="K12" s="1041"/>
      <c r="L12" s="1041"/>
      <c r="M12" s="1041"/>
      <c r="N12" s="1041"/>
      <c r="O12" s="1041"/>
      <c r="P12" s="1041"/>
      <c r="Q12" s="1041"/>
      <c r="R12" s="1041"/>
      <c r="S12" s="1041"/>
      <c r="T12" s="1041"/>
      <c r="U12" s="1041"/>
      <c r="V12" s="1041"/>
      <c r="W12" s="1041"/>
      <c r="X12" s="1041"/>
      <c r="Y12" s="1041"/>
      <c r="Z12" s="1041"/>
      <c r="AA12" s="1041"/>
      <c r="AB12" s="1041"/>
      <c r="AC12" s="1041"/>
      <c r="AD12" s="1041"/>
      <c r="AE12" s="1041"/>
      <c r="AF12" s="1041"/>
      <c r="AG12" s="1041"/>
      <c r="AH12" s="1041"/>
      <c r="AI12" s="1041"/>
      <c r="AJ12" s="1041"/>
      <c r="AK12" s="1041"/>
      <c r="AL12" s="1041"/>
      <c r="AM12" s="1041"/>
      <c r="AN12" s="1041"/>
      <c r="AO12" s="1041"/>
      <c r="AP12" s="1041"/>
      <c r="AQ12" s="1041"/>
      <c r="AR12" s="1041"/>
      <c r="AS12" s="1041"/>
      <c r="AT12" s="1041"/>
      <c r="AU12" s="1041"/>
      <c r="AV12" s="1041"/>
      <c r="AW12" s="1041"/>
      <c r="AX12" s="1041"/>
      <c r="AY12" s="1041"/>
      <c r="AZ12" s="1041"/>
      <c r="BA12" s="1041"/>
      <c r="BB12" s="1041"/>
      <c r="BC12" s="1041"/>
      <c r="BD12" s="1041"/>
      <c r="BE12" s="1041"/>
      <c r="BF12" s="1041"/>
      <c r="BG12" s="1041"/>
      <c r="BH12" s="1041"/>
      <c r="BI12" s="1041"/>
      <c r="BJ12" s="1041"/>
      <c r="BK12" s="1041"/>
      <c r="BL12" s="1041"/>
      <c r="BM12" s="1041"/>
      <c r="BN12" s="1041"/>
      <c r="BO12" s="1041"/>
      <c r="BP12" s="1041"/>
      <c r="BQ12" s="1041"/>
      <c r="BR12" s="1041"/>
      <c r="BS12" s="1041"/>
      <c r="BT12" s="1041"/>
      <c r="BU12" s="1041"/>
      <c r="BV12" s="1041"/>
      <c r="BW12" s="1041"/>
      <c r="BX12" s="1041"/>
      <c r="BY12" s="1041"/>
      <c r="BZ12" s="1041"/>
      <c r="CA12" s="1041"/>
      <c r="CB12" s="1041"/>
      <c r="CC12" s="1041"/>
      <c r="CD12" s="1041"/>
      <c r="CE12" s="1041"/>
      <c r="CF12" s="1041"/>
      <c r="CG12" s="1041"/>
      <c r="CH12" s="1041"/>
      <c r="CI12" s="1041"/>
      <c r="CJ12" s="1041"/>
      <c r="CK12" s="1041"/>
      <c r="CL12" s="1041"/>
      <c r="CM12" s="1041"/>
      <c r="CN12" s="1041"/>
      <c r="CO12" s="1041"/>
      <c r="CP12" s="1041"/>
      <c r="CQ12" s="1041"/>
      <c r="CR12" s="1041"/>
      <c r="CS12" s="1041"/>
      <c r="CT12" s="1041"/>
      <c r="CU12" s="1041"/>
      <c r="CV12" s="1041"/>
      <c r="CW12" s="1041"/>
      <c r="CX12" s="1041"/>
      <c r="CY12" s="1041"/>
      <c r="CZ12" s="1041"/>
      <c r="DA12" s="1041"/>
      <c r="DB12" s="1041"/>
      <c r="DC12" s="1041"/>
      <c r="DD12" s="1081"/>
      <c r="DE12" s="1081"/>
    </row>
    <row r="13" spans="1:109" s="726" customFormat="1" ht="13.2">
      <c r="A13" s="1041"/>
      <c r="B13" s="1041"/>
      <c r="C13" s="1041"/>
      <c r="D13" s="1041"/>
      <c r="E13" s="1041"/>
      <c r="F13" s="1041"/>
      <c r="G13" s="1041"/>
      <c r="H13" s="1041"/>
      <c r="I13" s="1041"/>
      <c r="J13" s="1041"/>
      <c r="K13" s="1041"/>
      <c r="L13" s="1041"/>
      <c r="M13" s="1041"/>
      <c r="N13" s="1041"/>
      <c r="O13" s="1041"/>
      <c r="P13" s="1041"/>
      <c r="Q13" s="1041"/>
      <c r="R13" s="1041"/>
      <c r="S13" s="1041"/>
      <c r="T13" s="1041"/>
      <c r="U13" s="1041"/>
      <c r="V13" s="1041"/>
      <c r="W13" s="1041"/>
      <c r="X13" s="1041"/>
      <c r="Y13" s="1041"/>
      <c r="Z13" s="1041"/>
      <c r="AA13" s="1041"/>
      <c r="AB13" s="1041"/>
      <c r="AC13" s="1041"/>
      <c r="AD13" s="1041"/>
      <c r="AE13" s="1041"/>
      <c r="AF13" s="1041"/>
      <c r="AG13" s="1041"/>
      <c r="AH13" s="1041"/>
      <c r="AI13" s="1041"/>
      <c r="AJ13" s="1041"/>
      <c r="AK13" s="1041"/>
      <c r="AL13" s="1041"/>
      <c r="AM13" s="1041"/>
      <c r="AN13" s="1041"/>
      <c r="AO13" s="1041"/>
      <c r="AP13" s="1041"/>
      <c r="AQ13" s="1041"/>
      <c r="AR13" s="1041"/>
      <c r="AS13" s="1041"/>
      <c r="AT13" s="1041"/>
      <c r="AU13" s="1041"/>
      <c r="AV13" s="1041"/>
      <c r="AW13" s="1041"/>
      <c r="AX13" s="1041"/>
      <c r="AY13" s="1041"/>
      <c r="AZ13" s="1041"/>
      <c r="BA13" s="1041"/>
      <c r="BB13" s="1041"/>
      <c r="BC13" s="1041"/>
      <c r="BD13" s="1041"/>
      <c r="BE13" s="1041"/>
      <c r="BF13" s="1041"/>
      <c r="BG13" s="1041"/>
      <c r="BH13" s="1041"/>
      <c r="BI13" s="1041"/>
      <c r="BJ13" s="1041"/>
      <c r="BK13" s="1041"/>
      <c r="BL13" s="1041"/>
      <c r="BM13" s="1041"/>
      <c r="BN13" s="1041"/>
      <c r="BO13" s="1041"/>
      <c r="BP13" s="1041"/>
      <c r="BQ13" s="1041"/>
      <c r="BR13" s="1041"/>
      <c r="BS13" s="1041"/>
      <c r="BT13" s="1041"/>
      <c r="BU13" s="1041"/>
      <c r="BV13" s="1041"/>
      <c r="BW13" s="1041"/>
      <c r="BX13" s="1041"/>
      <c r="BY13" s="1041"/>
      <c r="BZ13" s="1041"/>
      <c r="CA13" s="1041"/>
      <c r="CB13" s="1041"/>
      <c r="CC13" s="1041"/>
      <c r="CD13" s="1041"/>
      <c r="CE13" s="1041"/>
      <c r="CF13" s="1041"/>
      <c r="CG13" s="1041"/>
      <c r="CH13" s="1041"/>
      <c r="CI13" s="1041"/>
      <c r="CJ13" s="1041"/>
      <c r="CK13" s="1041"/>
      <c r="CL13" s="1041"/>
      <c r="CM13" s="1041"/>
      <c r="CN13" s="1041"/>
      <c r="CO13" s="1041"/>
      <c r="CP13" s="1041"/>
      <c r="CQ13" s="1041"/>
      <c r="CR13" s="1041"/>
      <c r="CS13" s="1041"/>
      <c r="CT13" s="1041"/>
      <c r="CU13" s="1041"/>
      <c r="CV13" s="1041"/>
      <c r="CW13" s="1041"/>
      <c r="CX13" s="1041"/>
      <c r="CY13" s="1041"/>
      <c r="CZ13" s="1041"/>
      <c r="DA13" s="1041"/>
      <c r="DB13" s="1041"/>
      <c r="DC13" s="1041"/>
      <c r="DD13" s="1081"/>
      <c r="DE13" s="1081"/>
    </row>
    <row r="14" spans="1:109" s="726" customFormat="1" ht="13.2">
      <c r="A14" s="1041"/>
      <c r="B14" s="1041"/>
      <c r="C14" s="1041"/>
      <c r="D14" s="1041"/>
      <c r="E14" s="1041"/>
      <c r="F14" s="1041"/>
      <c r="G14" s="1041"/>
      <c r="H14" s="1041"/>
      <c r="I14" s="1041"/>
      <c r="J14" s="1041"/>
      <c r="K14" s="1041"/>
      <c r="L14" s="1041"/>
      <c r="M14" s="1041"/>
      <c r="N14" s="1041"/>
      <c r="O14" s="1041"/>
      <c r="P14" s="1041"/>
      <c r="Q14" s="1041"/>
      <c r="R14" s="1041"/>
      <c r="S14" s="1041"/>
      <c r="T14" s="1041"/>
      <c r="U14" s="1041"/>
      <c r="V14" s="1041"/>
      <c r="W14" s="1041"/>
      <c r="X14" s="1041"/>
      <c r="Y14" s="1041"/>
      <c r="Z14" s="1041"/>
      <c r="AA14" s="1041"/>
      <c r="AB14" s="1041"/>
      <c r="AC14" s="1041"/>
      <c r="AD14" s="1041"/>
      <c r="AE14" s="1041"/>
      <c r="AF14" s="1041"/>
      <c r="AG14" s="1041"/>
      <c r="AH14" s="1041"/>
      <c r="AI14" s="1041"/>
      <c r="AJ14" s="1041"/>
      <c r="AK14" s="1041"/>
      <c r="AL14" s="1041"/>
      <c r="AM14" s="1041"/>
      <c r="AN14" s="1041"/>
      <c r="AO14" s="1041"/>
      <c r="AP14" s="1041"/>
      <c r="AQ14" s="1041"/>
      <c r="AR14" s="1041"/>
      <c r="AS14" s="1041"/>
      <c r="AT14" s="1041"/>
      <c r="AU14" s="1041"/>
      <c r="AV14" s="1041"/>
      <c r="AW14" s="1041"/>
      <c r="AX14" s="1041"/>
      <c r="AY14" s="1041"/>
      <c r="AZ14" s="1041"/>
      <c r="BA14" s="1041"/>
      <c r="BB14" s="1041"/>
      <c r="BC14" s="1041"/>
      <c r="BD14" s="1041"/>
      <c r="BE14" s="1041"/>
      <c r="BF14" s="1041"/>
      <c r="BG14" s="1041"/>
      <c r="BH14" s="1041"/>
      <c r="BI14" s="1041"/>
      <c r="BJ14" s="1041"/>
      <c r="BK14" s="1041"/>
      <c r="BL14" s="1041"/>
      <c r="BM14" s="1041"/>
      <c r="BN14" s="1041"/>
      <c r="BO14" s="1041"/>
      <c r="BP14" s="1041"/>
      <c r="BQ14" s="1041"/>
      <c r="BR14" s="1041"/>
      <c r="BS14" s="1041"/>
      <c r="BT14" s="1041"/>
      <c r="BU14" s="1041"/>
      <c r="BV14" s="1041"/>
      <c r="BW14" s="1041"/>
      <c r="BX14" s="1041"/>
      <c r="BY14" s="1041"/>
      <c r="BZ14" s="1041"/>
      <c r="CA14" s="1041"/>
      <c r="CB14" s="1041"/>
      <c r="CC14" s="1041"/>
      <c r="CD14" s="1041"/>
      <c r="CE14" s="1041"/>
      <c r="CF14" s="1041"/>
      <c r="CG14" s="1041"/>
      <c r="CH14" s="1041"/>
      <c r="CI14" s="1041"/>
      <c r="CJ14" s="1041"/>
      <c r="CK14" s="1041"/>
      <c r="CL14" s="1041"/>
      <c r="CM14" s="1041"/>
      <c r="CN14" s="1041"/>
      <c r="CO14" s="1041"/>
      <c r="CP14" s="1041"/>
      <c r="CQ14" s="1041"/>
      <c r="CR14" s="1041"/>
      <c r="CS14" s="1041"/>
      <c r="CT14" s="1041"/>
      <c r="CU14" s="1041"/>
      <c r="CV14" s="1041"/>
      <c r="CW14" s="1041"/>
      <c r="CX14" s="1041"/>
      <c r="CY14" s="1041"/>
      <c r="CZ14" s="1041"/>
      <c r="DA14" s="1041"/>
      <c r="DB14" s="1041"/>
      <c r="DC14" s="1041"/>
      <c r="DD14" s="1081"/>
      <c r="DE14" s="1081"/>
    </row>
    <row r="15" spans="1:109" s="726" customFormat="1" ht="13.2">
      <c r="A15" s="363"/>
      <c r="B15" s="1041"/>
      <c r="C15" s="1041"/>
      <c r="D15" s="1041"/>
      <c r="E15" s="1041"/>
      <c r="F15" s="1041"/>
      <c r="G15" s="1041"/>
      <c r="H15" s="1041"/>
      <c r="I15" s="1041"/>
      <c r="J15" s="1041"/>
      <c r="K15" s="1041"/>
      <c r="L15" s="1041"/>
      <c r="M15" s="1041"/>
      <c r="N15" s="1041"/>
      <c r="O15" s="1041"/>
      <c r="P15" s="1041"/>
      <c r="Q15" s="1041"/>
      <c r="R15" s="1041"/>
      <c r="S15" s="1041"/>
      <c r="T15" s="1041"/>
      <c r="U15" s="1041"/>
      <c r="V15" s="1041"/>
      <c r="W15" s="1041"/>
      <c r="X15" s="1041"/>
      <c r="Y15" s="1041"/>
      <c r="Z15" s="1041"/>
      <c r="AA15" s="1041"/>
      <c r="AB15" s="1041"/>
      <c r="AC15" s="1041"/>
      <c r="AD15" s="1041"/>
      <c r="AE15" s="1041"/>
      <c r="AF15" s="1041"/>
      <c r="AG15" s="1041"/>
      <c r="AH15" s="1041"/>
      <c r="AI15" s="1041"/>
      <c r="AJ15" s="1041"/>
      <c r="AK15" s="1041"/>
      <c r="AL15" s="1041"/>
      <c r="AM15" s="1041"/>
      <c r="AN15" s="1041"/>
      <c r="AO15" s="1041"/>
      <c r="AP15" s="1041"/>
      <c r="AQ15" s="1041"/>
      <c r="AR15" s="1041"/>
      <c r="AS15" s="1041"/>
      <c r="AT15" s="1041"/>
      <c r="AU15" s="1041"/>
      <c r="AV15" s="1041"/>
      <c r="AW15" s="1041"/>
      <c r="AX15" s="1041"/>
      <c r="AY15" s="1041"/>
      <c r="AZ15" s="1041"/>
      <c r="BA15" s="1041"/>
      <c r="BB15" s="1041"/>
      <c r="BC15" s="1041"/>
      <c r="BD15" s="1041"/>
      <c r="BE15" s="1041"/>
      <c r="BF15" s="1041"/>
      <c r="BG15" s="1041"/>
      <c r="BH15" s="1041"/>
      <c r="BI15" s="1041"/>
      <c r="BJ15" s="1041"/>
      <c r="BK15" s="1041"/>
      <c r="BL15" s="1041"/>
      <c r="BM15" s="1041"/>
      <c r="BN15" s="1041"/>
      <c r="BO15" s="1041"/>
      <c r="BP15" s="1041"/>
      <c r="BQ15" s="1041"/>
      <c r="BR15" s="1041"/>
      <c r="BS15" s="1041"/>
      <c r="BT15" s="1041"/>
      <c r="BU15" s="1041"/>
      <c r="BV15" s="1041"/>
      <c r="BW15" s="1041"/>
      <c r="BX15" s="1041"/>
      <c r="BY15" s="1041"/>
      <c r="BZ15" s="1041"/>
      <c r="CA15" s="1041"/>
      <c r="CB15" s="1041"/>
      <c r="CC15" s="1041"/>
      <c r="CD15" s="1041"/>
      <c r="CE15" s="1041"/>
      <c r="CF15" s="1041"/>
      <c r="CG15" s="1041"/>
      <c r="CH15" s="1041"/>
      <c r="CI15" s="1041"/>
      <c r="CJ15" s="1041"/>
      <c r="CK15" s="1041"/>
      <c r="CL15" s="1041"/>
      <c r="CM15" s="1041"/>
      <c r="CN15" s="1041"/>
      <c r="CO15" s="1041"/>
      <c r="CP15" s="1041"/>
      <c r="CQ15" s="1041"/>
      <c r="CR15" s="1041"/>
      <c r="CS15" s="1041"/>
      <c r="CT15" s="1041"/>
      <c r="CU15" s="1041"/>
      <c r="CV15" s="1041"/>
      <c r="CW15" s="1041"/>
      <c r="CX15" s="1041"/>
      <c r="CY15" s="1041"/>
      <c r="CZ15" s="1041"/>
      <c r="DA15" s="1041"/>
      <c r="DB15" s="1041"/>
      <c r="DC15" s="1041"/>
      <c r="DD15" s="1081"/>
      <c r="DE15" s="1081"/>
    </row>
    <row r="16" spans="1:109" s="726" customFormat="1" ht="13.2">
      <c r="A16" s="363"/>
      <c r="B16" s="1041"/>
      <c r="C16" s="1041"/>
      <c r="D16" s="1041"/>
      <c r="E16" s="1041"/>
      <c r="F16" s="1041"/>
      <c r="G16" s="1041"/>
      <c r="H16" s="1041"/>
      <c r="I16" s="1041"/>
      <c r="J16" s="1041"/>
      <c r="K16" s="1041"/>
      <c r="L16" s="1041"/>
      <c r="M16" s="1041"/>
      <c r="N16" s="1041"/>
      <c r="O16" s="1041"/>
      <c r="P16" s="1041"/>
      <c r="Q16" s="1041"/>
      <c r="R16" s="1041"/>
      <c r="S16" s="1041"/>
      <c r="T16" s="1041"/>
      <c r="U16" s="1041"/>
      <c r="V16" s="1041"/>
      <c r="W16" s="1041"/>
      <c r="X16" s="1041"/>
      <c r="Y16" s="1041"/>
      <c r="Z16" s="1041"/>
      <c r="AA16" s="1041"/>
      <c r="AB16" s="1041"/>
      <c r="AC16" s="1041"/>
      <c r="AD16" s="1041"/>
      <c r="AE16" s="1041"/>
      <c r="AF16" s="1041"/>
      <c r="AG16" s="1041"/>
      <c r="AH16" s="1041"/>
      <c r="AI16" s="1041"/>
      <c r="AJ16" s="1041"/>
      <c r="AK16" s="1041"/>
      <c r="AL16" s="1041"/>
      <c r="AM16" s="1041"/>
      <c r="AN16" s="1041"/>
      <c r="AO16" s="1041"/>
      <c r="AP16" s="1041"/>
      <c r="AQ16" s="1041"/>
      <c r="AR16" s="1041"/>
      <c r="AS16" s="1041"/>
      <c r="AT16" s="1041"/>
      <c r="AU16" s="1041"/>
      <c r="AV16" s="1041"/>
      <c r="AW16" s="1041"/>
      <c r="AX16" s="1041"/>
      <c r="AY16" s="1041"/>
      <c r="AZ16" s="1041"/>
      <c r="BA16" s="1041"/>
      <c r="BB16" s="1041"/>
      <c r="BC16" s="1041"/>
      <c r="BD16" s="1041"/>
      <c r="BE16" s="1041"/>
      <c r="BF16" s="1041"/>
      <c r="BG16" s="1041"/>
      <c r="BH16" s="1041"/>
      <c r="BI16" s="1041"/>
      <c r="BJ16" s="1041"/>
      <c r="BK16" s="1041"/>
      <c r="BL16" s="1041"/>
      <c r="BM16" s="1041"/>
      <c r="BN16" s="1041"/>
      <c r="BO16" s="1041"/>
      <c r="BP16" s="1041"/>
      <c r="BQ16" s="1041"/>
      <c r="BR16" s="1041"/>
      <c r="BS16" s="1041"/>
      <c r="BT16" s="1041"/>
      <c r="BU16" s="1041"/>
      <c r="BV16" s="1041"/>
      <c r="BW16" s="1041"/>
      <c r="BX16" s="1041"/>
      <c r="BY16" s="1041"/>
      <c r="BZ16" s="1041"/>
      <c r="CA16" s="1041"/>
      <c r="CB16" s="1041"/>
      <c r="CC16" s="1041"/>
      <c r="CD16" s="1041"/>
      <c r="CE16" s="1041"/>
      <c r="CF16" s="1041"/>
      <c r="CG16" s="1041"/>
      <c r="CH16" s="1041"/>
      <c r="CI16" s="1041"/>
      <c r="CJ16" s="1041"/>
      <c r="CK16" s="1041"/>
      <c r="CL16" s="1041"/>
      <c r="CM16" s="1041"/>
      <c r="CN16" s="1041"/>
      <c r="CO16" s="1041"/>
      <c r="CP16" s="1041"/>
      <c r="CQ16" s="1041"/>
      <c r="CR16" s="1041"/>
      <c r="CS16" s="1041"/>
      <c r="CT16" s="1041"/>
      <c r="CU16" s="1041"/>
      <c r="CV16" s="1041"/>
      <c r="CW16" s="1041"/>
      <c r="CX16" s="1041"/>
      <c r="CY16" s="1041"/>
      <c r="CZ16" s="1041"/>
      <c r="DA16" s="1041"/>
      <c r="DB16" s="1041"/>
      <c r="DC16" s="1041"/>
      <c r="DD16" s="1081"/>
      <c r="DE16" s="1081"/>
    </row>
    <row r="17" spans="1:109" s="726" customFormat="1" ht="13.2">
      <c r="A17" s="363"/>
      <c r="B17" s="1041"/>
      <c r="C17" s="1041"/>
      <c r="D17" s="1041"/>
      <c r="E17" s="1041"/>
      <c r="F17" s="1041"/>
      <c r="G17" s="1041"/>
      <c r="H17" s="1041"/>
      <c r="I17" s="1041"/>
      <c r="J17" s="1041"/>
      <c r="K17" s="1041"/>
      <c r="L17" s="1041"/>
      <c r="M17" s="1041"/>
      <c r="N17" s="1041"/>
      <c r="O17" s="1041"/>
      <c r="P17" s="1041"/>
      <c r="Q17" s="1041"/>
      <c r="R17" s="1041"/>
      <c r="S17" s="1041"/>
      <c r="T17" s="1041"/>
      <c r="U17" s="1041"/>
      <c r="V17" s="1041"/>
      <c r="W17" s="1041"/>
      <c r="X17" s="1041"/>
      <c r="Y17" s="1041"/>
      <c r="Z17" s="1041"/>
      <c r="AA17" s="1041"/>
      <c r="AB17" s="1041"/>
      <c r="AC17" s="1041"/>
      <c r="AD17" s="1041"/>
      <c r="AE17" s="1041"/>
      <c r="AF17" s="1041"/>
      <c r="AG17" s="1041"/>
      <c r="AH17" s="1041"/>
      <c r="AI17" s="1041"/>
      <c r="AJ17" s="1041"/>
      <c r="AK17" s="1041"/>
      <c r="AL17" s="1041"/>
      <c r="AM17" s="1041"/>
      <c r="AN17" s="1041"/>
      <c r="AO17" s="1041"/>
      <c r="AP17" s="1041"/>
      <c r="AQ17" s="1041"/>
      <c r="AR17" s="1041"/>
      <c r="AS17" s="1041"/>
      <c r="AT17" s="1041"/>
      <c r="AU17" s="1041"/>
      <c r="AV17" s="1041"/>
      <c r="AW17" s="1041"/>
      <c r="AX17" s="1041"/>
      <c r="AY17" s="1041"/>
      <c r="AZ17" s="1041"/>
      <c r="BA17" s="1041"/>
      <c r="BB17" s="1041"/>
      <c r="BC17" s="1041"/>
      <c r="BD17" s="1041"/>
      <c r="BE17" s="1041"/>
      <c r="BF17" s="1041"/>
      <c r="BG17" s="1041"/>
      <c r="BH17" s="1041"/>
      <c r="BI17" s="1041"/>
      <c r="BJ17" s="1041"/>
      <c r="BK17" s="1041"/>
      <c r="BL17" s="1041"/>
      <c r="BM17" s="1041"/>
      <c r="BN17" s="1041"/>
      <c r="BO17" s="1041"/>
      <c r="BP17" s="1041"/>
      <c r="BQ17" s="1041"/>
      <c r="BR17" s="1041"/>
      <c r="BS17" s="1041"/>
      <c r="BT17" s="1041"/>
      <c r="BU17" s="1041"/>
      <c r="BV17" s="1041"/>
      <c r="BW17" s="1041"/>
      <c r="BX17" s="1041"/>
      <c r="BY17" s="1041"/>
      <c r="BZ17" s="1041"/>
      <c r="CA17" s="1041"/>
      <c r="CB17" s="1041"/>
      <c r="CC17" s="1041"/>
      <c r="CD17" s="1041"/>
      <c r="CE17" s="1041"/>
      <c r="CF17" s="1041"/>
      <c r="CG17" s="1041"/>
      <c r="CH17" s="1041"/>
      <c r="CI17" s="1041"/>
      <c r="CJ17" s="1041"/>
      <c r="CK17" s="1041"/>
      <c r="CL17" s="1041"/>
      <c r="CM17" s="1041"/>
      <c r="CN17" s="1041"/>
      <c r="CO17" s="1041"/>
      <c r="CP17" s="1041"/>
      <c r="CQ17" s="1041"/>
      <c r="CR17" s="1041"/>
      <c r="CS17" s="1041"/>
      <c r="CT17" s="1041"/>
      <c r="CU17" s="1041"/>
      <c r="CV17" s="1041"/>
      <c r="CW17" s="1041"/>
      <c r="CX17" s="1041"/>
      <c r="CY17" s="1041"/>
      <c r="CZ17" s="1041"/>
      <c r="DA17" s="1041"/>
      <c r="DB17" s="1041"/>
      <c r="DC17" s="1041"/>
      <c r="DD17" s="1081"/>
      <c r="DE17" s="1081"/>
    </row>
    <row r="18" spans="1:109" s="726" customFormat="1" ht="13.2">
      <c r="A18" s="363"/>
      <c r="B18" s="1041"/>
      <c r="C18" s="1041"/>
      <c r="D18" s="1041"/>
      <c r="E18" s="1041"/>
      <c r="F18" s="1041"/>
      <c r="G18" s="1041"/>
      <c r="H18" s="1041"/>
      <c r="I18" s="1041"/>
      <c r="J18" s="1041"/>
      <c r="K18" s="1041"/>
      <c r="L18" s="1041"/>
      <c r="M18" s="1041"/>
      <c r="N18" s="1041"/>
      <c r="O18" s="1041"/>
      <c r="P18" s="1041"/>
      <c r="Q18" s="1041"/>
      <c r="R18" s="1041"/>
      <c r="S18" s="1041"/>
      <c r="T18" s="1041"/>
      <c r="U18" s="1041"/>
      <c r="V18" s="1041"/>
      <c r="W18" s="1041"/>
      <c r="X18" s="1041"/>
      <c r="Y18" s="1041"/>
      <c r="Z18" s="1041"/>
      <c r="AA18" s="1041"/>
      <c r="AB18" s="1041"/>
      <c r="AC18" s="1041"/>
      <c r="AD18" s="1041"/>
      <c r="AE18" s="1041"/>
      <c r="AF18" s="1041"/>
      <c r="AG18" s="1041"/>
      <c r="AH18" s="1041"/>
      <c r="AI18" s="1041"/>
      <c r="AJ18" s="1041"/>
      <c r="AK18" s="1041"/>
      <c r="AL18" s="1041"/>
      <c r="AM18" s="1041"/>
      <c r="AN18" s="1041"/>
      <c r="AO18" s="1041"/>
      <c r="AP18" s="1041"/>
      <c r="AQ18" s="1041"/>
      <c r="AR18" s="1041"/>
      <c r="AS18" s="1041"/>
      <c r="AT18" s="1041"/>
      <c r="AU18" s="1041"/>
      <c r="AV18" s="1041"/>
      <c r="AW18" s="1041"/>
      <c r="AX18" s="1041"/>
      <c r="AY18" s="1041"/>
      <c r="AZ18" s="1041"/>
      <c r="BA18" s="1041"/>
      <c r="BB18" s="1041"/>
      <c r="BC18" s="1041"/>
      <c r="BD18" s="1041"/>
      <c r="BE18" s="1041"/>
      <c r="BF18" s="1041"/>
      <c r="BG18" s="1041"/>
      <c r="BH18" s="1041"/>
      <c r="BI18" s="1041"/>
      <c r="BJ18" s="1041"/>
      <c r="BK18" s="1041"/>
      <c r="BL18" s="1041"/>
      <c r="BM18" s="1041"/>
      <c r="BN18" s="1041"/>
      <c r="BO18" s="1041"/>
      <c r="BP18" s="1041"/>
      <c r="BQ18" s="1041"/>
      <c r="BR18" s="1041"/>
      <c r="BS18" s="1041"/>
      <c r="BT18" s="1041"/>
      <c r="BU18" s="1041"/>
      <c r="BV18" s="1041"/>
      <c r="BW18" s="1041"/>
      <c r="BX18" s="1041"/>
      <c r="BY18" s="1041"/>
      <c r="BZ18" s="1041"/>
      <c r="CA18" s="1041"/>
      <c r="CB18" s="1041"/>
      <c r="CC18" s="1041"/>
      <c r="CD18" s="1041"/>
      <c r="CE18" s="1041"/>
      <c r="CF18" s="1041"/>
      <c r="CG18" s="1041"/>
      <c r="CH18" s="1041"/>
      <c r="CI18" s="1041"/>
      <c r="CJ18" s="1041"/>
      <c r="CK18" s="1041"/>
      <c r="CL18" s="1041"/>
      <c r="CM18" s="1041"/>
      <c r="CN18" s="1041"/>
      <c r="CO18" s="1041"/>
      <c r="CP18" s="1041"/>
      <c r="CQ18" s="1041"/>
      <c r="CR18" s="1041"/>
      <c r="CS18" s="1041"/>
      <c r="CT18" s="1041"/>
      <c r="CU18" s="1041"/>
      <c r="CV18" s="1041"/>
      <c r="CW18" s="1041"/>
      <c r="CX18" s="1041"/>
      <c r="CY18" s="1041"/>
      <c r="CZ18" s="1041"/>
      <c r="DA18" s="1041"/>
      <c r="DB18" s="1041"/>
      <c r="DC18" s="1041"/>
      <c r="DD18" s="1081"/>
      <c r="DE18" s="1081"/>
    </row>
    <row r="19" spans="1:109" ht="13.2">
      <c r="DD19" s="829"/>
      <c r="DE19" s="829"/>
    </row>
    <row r="20" spans="1:109" ht="13.2">
      <c r="DD20" s="829"/>
      <c r="DE20" s="829"/>
    </row>
    <row r="21" spans="1:109" ht="17.25" customHeight="1">
      <c r="B21" s="1043"/>
      <c r="C21" s="735"/>
      <c r="D21" s="735"/>
      <c r="E21" s="735"/>
      <c r="F21" s="735"/>
      <c r="G21" s="735"/>
      <c r="H21" s="735"/>
      <c r="I21" s="735"/>
      <c r="J21" s="735"/>
      <c r="K21" s="735"/>
      <c r="L21" s="735"/>
      <c r="M21" s="735"/>
      <c r="N21" s="1066"/>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66"/>
      <c r="AU21" s="735"/>
      <c r="AV21" s="735"/>
      <c r="AW21" s="735"/>
      <c r="AX21" s="735"/>
      <c r="AY21" s="735"/>
      <c r="AZ21" s="735"/>
      <c r="BA21" s="735"/>
      <c r="BB21" s="735"/>
      <c r="BC21" s="735"/>
      <c r="BD21" s="735"/>
      <c r="BE21" s="735"/>
      <c r="BF21" s="1066"/>
      <c r="BG21" s="735"/>
      <c r="BH21" s="735"/>
      <c r="BI21" s="735"/>
      <c r="BJ21" s="735"/>
      <c r="BK21" s="735"/>
      <c r="BL21" s="735"/>
      <c r="BM21" s="735"/>
      <c r="BN21" s="735"/>
      <c r="BO21" s="735"/>
      <c r="BP21" s="735"/>
      <c r="BQ21" s="735"/>
      <c r="BR21" s="1066"/>
      <c r="BS21" s="735"/>
      <c r="BT21" s="735"/>
      <c r="BU21" s="735"/>
      <c r="BV21" s="735"/>
      <c r="BW21" s="735"/>
      <c r="BX21" s="735"/>
      <c r="BY21" s="735"/>
      <c r="BZ21" s="735"/>
      <c r="CA21" s="735"/>
      <c r="CB21" s="735"/>
      <c r="CC21" s="735"/>
      <c r="CD21" s="1066"/>
      <c r="CE21" s="735"/>
      <c r="CF21" s="735"/>
      <c r="CG21" s="735"/>
      <c r="CH21" s="735"/>
      <c r="CI21" s="735"/>
      <c r="CJ21" s="735"/>
      <c r="CK21" s="735"/>
      <c r="CL21" s="735"/>
      <c r="CM21" s="735"/>
      <c r="CN21" s="735"/>
      <c r="CO21" s="735"/>
      <c r="CP21" s="1066"/>
      <c r="CQ21" s="735"/>
      <c r="CR21" s="735"/>
      <c r="CS21" s="735"/>
      <c r="CT21" s="735"/>
      <c r="CU21" s="735"/>
      <c r="CV21" s="735"/>
      <c r="CW21" s="735"/>
      <c r="CX21" s="735"/>
      <c r="CY21" s="735"/>
      <c r="CZ21" s="735"/>
      <c r="DA21" s="735"/>
      <c r="DB21" s="1066"/>
      <c r="DC21" s="735"/>
      <c r="DD21" s="830"/>
      <c r="DE21" s="829"/>
    </row>
    <row r="22" spans="1:109" ht="17.25" customHeight="1">
      <c r="B22" s="728"/>
    </row>
    <row r="23" spans="1:109" ht="13.2">
      <c r="B23" s="728"/>
    </row>
    <row r="24" spans="1:109" ht="13.2">
      <c r="B24" s="728"/>
    </row>
    <row r="25" spans="1:109" ht="13.2">
      <c r="B25" s="728"/>
    </row>
    <row r="26" spans="1:109" ht="13.2">
      <c r="B26" s="728"/>
    </row>
    <row r="27" spans="1:109" ht="13.2">
      <c r="B27" s="728"/>
    </row>
    <row r="28" spans="1:109" ht="13.2">
      <c r="B28" s="728"/>
    </row>
    <row r="29" spans="1:109" ht="13.2">
      <c r="B29" s="728"/>
    </row>
    <row r="30" spans="1:109" ht="13.2">
      <c r="B30" s="728"/>
    </row>
    <row r="31" spans="1:109" ht="13.2">
      <c r="B31" s="728"/>
    </row>
    <row r="32" spans="1:109" ht="13.2">
      <c r="B32" s="728"/>
    </row>
    <row r="33" spans="2:109" ht="13.2">
      <c r="B33" s="728"/>
    </row>
    <row r="34" spans="2:109" ht="13.2">
      <c r="B34" s="728"/>
    </row>
    <row r="35" spans="2:109" ht="13.2">
      <c r="B35" s="728"/>
    </row>
    <row r="36" spans="2:109" ht="13.2">
      <c r="B36" s="728"/>
    </row>
    <row r="37" spans="2:109" ht="13.2">
      <c r="B37" s="728"/>
    </row>
    <row r="38" spans="2:109" ht="13.2">
      <c r="B38" s="728"/>
    </row>
    <row r="39" spans="2:109" ht="13.2">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ht="13.2">
      <c r="B40" s="1044"/>
      <c r="DD40" s="1044"/>
      <c r="DE40" s="829"/>
    </row>
    <row r="41" spans="2:109" ht="16.2">
      <c r="B41" s="730" t="s">
        <v>554</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ht="13.2">
      <c r="B42" s="728"/>
      <c r="G42" s="1048"/>
      <c r="I42" s="1039"/>
      <c r="J42" s="1039"/>
      <c r="K42" s="1039"/>
      <c r="AM42" s="1048"/>
      <c r="AN42" s="1048" t="s">
        <v>555</v>
      </c>
      <c r="AP42" s="1039"/>
      <c r="AQ42" s="1039"/>
      <c r="AR42" s="1039"/>
      <c r="AY42" s="1048"/>
      <c r="BA42" s="1039"/>
      <c r="BB42" s="1039"/>
      <c r="BC42" s="1039"/>
      <c r="BK42" s="1048"/>
      <c r="BM42" s="1039"/>
      <c r="BN42" s="1039"/>
      <c r="BO42" s="1039"/>
      <c r="BW42" s="1048"/>
      <c r="BY42" s="1039"/>
      <c r="BZ42" s="1039"/>
      <c r="CA42" s="1039"/>
      <c r="CI42" s="1048"/>
      <c r="CK42" s="1039"/>
      <c r="CL42" s="1039"/>
      <c r="CM42" s="1039"/>
      <c r="CU42" s="1048"/>
      <c r="CW42" s="1039"/>
      <c r="CX42" s="1039"/>
      <c r="CY42" s="1039"/>
    </row>
    <row r="43" spans="2:109" ht="13.5" customHeight="1">
      <c r="B43" s="728"/>
      <c r="AN43" s="1068" t="s">
        <v>88</v>
      </c>
      <c r="AO43" s="1074"/>
      <c r="AP43" s="1074"/>
      <c r="AQ43" s="1074"/>
      <c r="AR43" s="1074"/>
      <c r="AS43" s="1074"/>
      <c r="AT43" s="1074"/>
      <c r="AU43" s="1074"/>
      <c r="AV43" s="1074"/>
      <c r="AW43" s="1074"/>
      <c r="AX43" s="1074"/>
      <c r="AY43" s="1074"/>
      <c r="AZ43" s="1074"/>
      <c r="BA43" s="1074"/>
      <c r="BB43" s="1074"/>
      <c r="BC43" s="1074"/>
      <c r="BD43" s="1074"/>
      <c r="BE43" s="1074"/>
      <c r="BF43" s="1074"/>
      <c r="BG43" s="1074"/>
      <c r="BH43" s="1074"/>
      <c r="BI43" s="1074"/>
      <c r="BJ43" s="1074"/>
      <c r="BK43" s="1074"/>
      <c r="BL43" s="1074"/>
      <c r="BM43" s="1074"/>
      <c r="BN43" s="1074"/>
      <c r="BO43" s="1074"/>
      <c r="BP43" s="1074"/>
      <c r="BQ43" s="1074"/>
      <c r="BR43" s="1074"/>
      <c r="BS43" s="1074"/>
      <c r="BT43" s="1074"/>
      <c r="BU43" s="1074"/>
      <c r="BV43" s="1074"/>
      <c r="BW43" s="1074"/>
      <c r="BX43" s="1074"/>
      <c r="BY43" s="1074"/>
      <c r="BZ43" s="1074"/>
      <c r="CA43" s="1074"/>
      <c r="CB43" s="1074"/>
      <c r="CC43" s="1074"/>
      <c r="CD43" s="1074"/>
      <c r="CE43" s="1074"/>
      <c r="CF43" s="1074"/>
      <c r="CG43" s="1074"/>
      <c r="CH43" s="1074"/>
      <c r="CI43" s="1074"/>
      <c r="CJ43" s="1074"/>
      <c r="CK43" s="1074"/>
      <c r="CL43" s="1074"/>
      <c r="CM43" s="1074"/>
      <c r="CN43" s="1074"/>
      <c r="CO43" s="1074"/>
      <c r="CP43" s="1074"/>
      <c r="CQ43" s="1074"/>
      <c r="CR43" s="1074"/>
      <c r="CS43" s="1074"/>
      <c r="CT43" s="1074"/>
      <c r="CU43" s="1074"/>
      <c r="CV43" s="1074"/>
      <c r="CW43" s="1074"/>
      <c r="CX43" s="1074"/>
      <c r="CY43" s="1074"/>
      <c r="CZ43" s="1074"/>
      <c r="DA43" s="1074"/>
      <c r="DB43" s="1074"/>
      <c r="DC43" s="1078"/>
    </row>
    <row r="44" spans="2:109" ht="13.2">
      <c r="B44" s="728"/>
      <c r="AN44" s="1069"/>
      <c r="AO44" s="1075"/>
      <c r="AP44" s="1075"/>
      <c r="AQ44" s="1075"/>
      <c r="AR44" s="1075"/>
      <c r="AS44" s="1075"/>
      <c r="AT44" s="1075"/>
      <c r="AU44" s="1075"/>
      <c r="AV44" s="1075"/>
      <c r="AW44" s="1075"/>
      <c r="AX44" s="1075"/>
      <c r="AY44" s="1075"/>
      <c r="AZ44" s="1075"/>
      <c r="BA44" s="1075"/>
      <c r="BB44" s="1075"/>
      <c r="BC44" s="1075"/>
      <c r="BD44" s="1075"/>
      <c r="BE44" s="1075"/>
      <c r="BF44" s="1075"/>
      <c r="BG44" s="1075"/>
      <c r="BH44" s="1075"/>
      <c r="BI44" s="1075"/>
      <c r="BJ44" s="1075"/>
      <c r="BK44" s="1075"/>
      <c r="BL44" s="1075"/>
      <c r="BM44" s="1075"/>
      <c r="BN44" s="1075"/>
      <c r="BO44" s="1075"/>
      <c r="BP44" s="1075"/>
      <c r="BQ44" s="1075"/>
      <c r="BR44" s="1075"/>
      <c r="BS44" s="1075"/>
      <c r="BT44" s="1075"/>
      <c r="BU44" s="1075"/>
      <c r="BV44" s="1075"/>
      <c r="BW44" s="1075"/>
      <c r="BX44" s="1075"/>
      <c r="BY44" s="1075"/>
      <c r="BZ44" s="1075"/>
      <c r="CA44" s="1075"/>
      <c r="CB44" s="1075"/>
      <c r="CC44" s="1075"/>
      <c r="CD44" s="1075"/>
      <c r="CE44" s="1075"/>
      <c r="CF44" s="1075"/>
      <c r="CG44" s="1075"/>
      <c r="CH44" s="1075"/>
      <c r="CI44" s="1075"/>
      <c r="CJ44" s="1075"/>
      <c r="CK44" s="1075"/>
      <c r="CL44" s="1075"/>
      <c r="CM44" s="1075"/>
      <c r="CN44" s="1075"/>
      <c r="CO44" s="1075"/>
      <c r="CP44" s="1075"/>
      <c r="CQ44" s="1075"/>
      <c r="CR44" s="1075"/>
      <c r="CS44" s="1075"/>
      <c r="CT44" s="1075"/>
      <c r="CU44" s="1075"/>
      <c r="CV44" s="1075"/>
      <c r="CW44" s="1075"/>
      <c r="CX44" s="1075"/>
      <c r="CY44" s="1075"/>
      <c r="CZ44" s="1075"/>
      <c r="DA44" s="1075"/>
      <c r="DB44" s="1075"/>
      <c r="DC44" s="1079"/>
    </row>
    <row r="45" spans="2:109" ht="13.2">
      <c r="B45" s="728"/>
      <c r="AN45" s="1069"/>
      <c r="AO45" s="1075"/>
      <c r="AP45" s="1075"/>
      <c r="AQ45" s="1075"/>
      <c r="AR45" s="1075"/>
      <c r="AS45" s="1075"/>
      <c r="AT45" s="1075"/>
      <c r="AU45" s="1075"/>
      <c r="AV45" s="1075"/>
      <c r="AW45" s="1075"/>
      <c r="AX45" s="1075"/>
      <c r="AY45" s="1075"/>
      <c r="AZ45" s="1075"/>
      <c r="BA45" s="1075"/>
      <c r="BB45" s="1075"/>
      <c r="BC45" s="1075"/>
      <c r="BD45" s="1075"/>
      <c r="BE45" s="1075"/>
      <c r="BF45" s="1075"/>
      <c r="BG45" s="1075"/>
      <c r="BH45" s="1075"/>
      <c r="BI45" s="1075"/>
      <c r="BJ45" s="1075"/>
      <c r="BK45" s="1075"/>
      <c r="BL45" s="1075"/>
      <c r="BM45" s="1075"/>
      <c r="BN45" s="1075"/>
      <c r="BO45" s="1075"/>
      <c r="BP45" s="1075"/>
      <c r="BQ45" s="1075"/>
      <c r="BR45" s="1075"/>
      <c r="BS45" s="1075"/>
      <c r="BT45" s="1075"/>
      <c r="BU45" s="1075"/>
      <c r="BV45" s="1075"/>
      <c r="BW45" s="1075"/>
      <c r="BX45" s="1075"/>
      <c r="BY45" s="1075"/>
      <c r="BZ45" s="1075"/>
      <c r="CA45" s="1075"/>
      <c r="CB45" s="1075"/>
      <c r="CC45" s="1075"/>
      <c r="CD45" s="1075"/>
      <c r="CE45" s="1075"/>
      <c r="CF45" s="1075"/>
      <c r="CG45" s="1075"/>
      <c r="CH45" s="1075"/>
      <c r="CI45" s="1075"/>
      <c r="CJ45" s="1075"/>
      <c r="CK45" s="1075"/>
      <c r="CL45" s="1075"/>
      <c r="CM45" s="1075"/>
      <c r="CN45" s="1075"/>
      <c r="CO45" s="1075"/>
      <c r="CP45" s="1075"/>
      <c r="CQ45" s="1075"/>
      <c r="CR45" s="1075"/>
      <c r="CS45" s="1075"/>
      <c r="CT45" s="1075"/>
      <c r="CU45" s="1075"/>
      <c r="CV45" s="1075"/>
      <c r="CW45" s="1075"/>
      <c r="CX45" s="1075"/>
      <c r="CY45" s="1075"/>
      <c r="CZ45" s="1075"/>
      <c r="DA45" s="1075"/>
      <c r="DB45" s="1075"/>
      <c r="DC45" s="1079"/>
    </row>
    <row r="46" spans="2:109" ht="13.2">
      <c r="B46" s="728"/>
      <c r="AN46" s="1069"/>
      <c r="AO46" s="1075"/>
      <c r="AP46" s="1075"/>
      <c r="AQ46" s="1075"/>
      <c r="AR46" s="1075"/>
      <c r="AS46" s="1075"/>
      <c r="AT46" s="1075"/>
      <c r="AU46" s="1075"/>
      <c r="AV46" s="1075"/>
      <c r="AW46" s="1075"/>
      <c r="AX46" s="1075"/>
      <c r="AY46" s="1075"/>
      <c r="AZ46" s="1075"/>
      <c r="BA46" s="1075"/>
      <c r="BB46" s="1075"/>
      <c r="BC46" s="1075"/>
      <c r="BD46" s="1075"/>
      <c r="BE46" s="1075"/>
      <c r="BF46" s="1075"/>
      <c r="BG46" s="1075"/>
      <c r="BH46" s="1075"/>
      <c r="BI46" s="1075"/>
      <c r="BJ46" s="1075"/>
      <c r="BK46" s="1075"/>
      <c r="BL46" s="1075"/>
      <c r="BM46" s="1075"/>
      <c r="BN46" s="1075"/>
      <c r="BO46" s="1075"/>
      <c r="BP46" s="1075"/>
      <c r="BQ46" s="1075"/>
      <c r="BR46" s="1075"/>
      <c r="BS46" s="1075"/>
      <c r="BT46" s="1075"/>
      <c r="BU46" s="1075"/>
      <c r="BV46" s="1075"/>
      <c r="BW46" s="1075"/>
      <c r="BX46" s="1075"/>
      <c r="BY46" s="1075"/>
      <c r="BZ46" s="1075"/>
      <c r="CA46" s="1075"/>
      <c r="CB46" s="1075"/>
      <c r="CC46" s="1075"/>
      <c r="CD46" s="1075"/>
      <c r="CE46" s="1075"/>
      <c r="CF46" s="1075"/>
      <c r="CG46" s="1075"/>
      <c r="CH46" s="1075"/>
      <c r="CI46" s="1075"/>
      <c r="CJ46" s="1075"/>
      <c r="CK46" s="1075"/>
      <c r="CL46" s="1075"/>
      <c r="CM46" s="1075"/>
      <c r="CN46" s="1075"/>
      <c r="CO46" s="1075"/>
      <c r="CP46" s="1075"/>
      <c r="CQ46" s="1075"/>
      <c r="CR46" s="1075"/>
      <c r="CS46" s="1075"/>
      <c r="CT46" s="1075"/>
      <c r="CU46" s="1075"/>
      <c r="CV46" s="1075"/>
      <c r="CW46" s="1075"/>
      <c r="CX46" s="1075"/>
      <c r="CY46" s="1075"/>
      <c r="CZ46" s="1075"/>
      <c r="DA46" s="1075"/>
      <c r="DB46" s="1075"/>
      <c r="DC46" s="1079"/>
    </row>
    <row r="47" spans="2:109" ht="13.2">
      <c r="B47" s="728"/>
      <c r="AN47" s="1070"/>
      <c r="AO47" s="1076"/>
      <c r="AP47" s="1076"/>
      <c r="AQ47" s="1076"/>
      <c r="AR47" s="1076"/>
      <c r="AS47" s="1076"/>
      <c r="AT47" s="1076"/>
      <c r="AU47" s="1076"/>
      <c r="AV47" s="1076"/>
      <c r="AW47" s="1076"/>
      <c r="AX47" s="1076"/>
      <c r="AY47" s="1076"/>
      <c r="AZ47" s="1076"/>
      <c r="BA47" s="1076"/>
      <c r="BB47" s="1076"/>
      <c r="BC47" s="1076"/>
      <c r="BD47" s="1076"/>
      <c r="BE47" s="1076"/>
      <c r="BF47" s="1076"/>
      <c r="BG47" s="1076"/>
      <c r="BH47" s="1076"/>
      <c r="BI47" s="1076"/>
      <c r="BJ47" s="1076"/>
      <c r="BK47" s="1076"/>
      <c r="BL47" s="1076"/>
      <c r="BM47" s="1076"/>
      <c r="BN47" s="1076"/>
      <c r="BO47" s="1076"/>
      <c r="BP47" s="1076"/>
      <c r="BQ47" s="1076"/>
      <c r="BR47" s="1076"/>
      <c r="BS47" s="1076"/>
      <c r="BT47" s="1076"/>
      <c r="BU47" s="1076"/>
      <c r="BV47" s="1076"/>
      <c r="BW47" s="1076"/>
      <c r="BX47" s="1076"/>
      <c r="BY47" s="1076"/>
      <c r="BZ47" s="1076"/>
      <c r="CA47" s="1076"/>
      <c r="CB47" s="1076"/>
      <c r="CC47" s="1076"/>
      <c r="CD47" s="1076"/>
      <c r="CE47" s="1076"/>
      <c r="CF47" s="1076"/>
      <c r="CG47" s="1076"/>
      <c r="CH47" s="1076"/>
      <c r="CI47" s="1076"/>
      <c r="CJ47" s="1076"/>
      <c r="CK47" s="1076"/>
      <c r="CL47" s="1076"/>
      <c r="CM47" s="1076"/>
      <c r="CN47" s="1076"/>
      <c r="CO47" s="1076"/>
      <c r="CP47" s="1076"/>
      <c r="CQ47" s="1076"/>
      <c r="CR47" s="1076"/>
      <c r="CS47" s="1076"/>
      <c r="CT47" s="1076"/>
      <c r="CU47" s="1076"/>
      <c r="CV47" s="1076"/>
      <c r="CW47" s="1076"/>
      <c r="CX47" s="1076"/>
      <c r="CY47" s="1076"/>
      <c r="CZ47" s="1076"/>
      <c r="DA47" s="1076"/>
      <c r="DB47" s="1076"/>
      <c r="DC47" s="1080"/>
    </row>
    <row r="48" spans="2:109" ht="13.2">
      <c r="B48" s="728"/>
      <c r="H48" s="1052"/>
      <c r="I48" s="1052"/>
      <c r="J48" s="1052"/>
      <c r="AN48" s="1052"/>
      <c r="AO48" s="1052"/>
      <c r="AP48" s="1052"/>
      <c r="AZ48" s="1052"/>
      <c r="BA48" s="1052"/>
      <c r="BB48" s="1052"/>
      <c r="BL48" s="1052"/>
      <c r="BM48" s="1052"/>
      <c r="BN48" s="1052"/>
      <c r="BX48" s="1052"/>
      <c r="BY48" s="1052"/>
      <c r="BZ48" s="1052"/>
      <c r="CJ48" s="1052"/>
      <c r="CK48" s="1052"/>
      <c r="CL48" s="1052"/>
      <c r="CV48" s="1052"/>
      <c r="CW48" s="1052"/>
      <c r="CX48" s="1052"/>
    </row>
    <row r="49" spans="1:109" ht="13.2">
      <c r="B49" s="728"/>
      <c r="AN49" s="363" t="s">
        <v>163</v>
      </c>
    </row>
    <row r="50" spans="1:109" ht="13.2">
      <c r="B50" s="728"/>
      <c r="G50" s="1049"/>
      <c r="H50" s="1049"/>
      <c r="I50" s="1049"/>
      <c r="J50" s="1049"/>
      <c r="K50" s="1057"/>
      <c r="L50" s="1057"/>
      <c r="M50" s="1064"/>
      <c r="N50" s="1064"/>
      <c r="AN50" s="1071"/>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73" t="s">
        <v>538</v>
      </c>
      <c r="BQ50" s="1073"/>
      <c r="BR50" s="1073"/>
      <c r="BS50" s="1073"/>
      <c r="BT50" s="1073"/>
      <c r="BU50" s="1073"/>
      <c r="BV50" s="1073"/>
      <c r="BW50" s="1073"/>
      <c r="BX50" s="1073" t="s">
        <v>539</v>
      </c>
      <c r="BY50" s="1073"/>
      <c r="BZ50" s="1073"/>
      <c r="CA50" s="1073"/>
      <c r="CB50" s="1073"/>
      <c r="CC50" s="1073"/>
      <c r="CD50" s="1073"/>
      <c r="CE50" s="1073"/>
      <c r="CF50" s="1073" t="s">
        <v>540</v>
      </c>
      <c r="CG50" s="1073"/>
      <c r="CH50" s="1073"/>
      <c r="CI50" s="1073"/>
      <c r="CJ50" s="1073"/>
      <c r="CK50" s="1073"/>
      <c r="CL50" s="1073"/>
      <c r="CM50" s="1073"/>
      <c r="CN50" s="1073" t="s">
        <v>257</v>
      </c>
      <c r="CO50" s="1073"/>
      <c r="CP50" s="1073"/>
      <c r="CQ50" s="1073"/>
      <c r="CR50" s="1073"/>
      <c r="CS50" s="1073"/>
      <c r="CT50" s="1073"/>
      <c r="CU50" s="1073"/>
      <c r="CV50" s="1073" t="s">
        <v>541</v>
      </c>
      <c r="CW50" s="1073"/>
      <c r="CX50" s="1073"/>
      <c r="CY50" s="1073"/>
      <c r="CZ50" s="1073"/>
      <c r="DA50" s="1073"/>
      <c r="DB50" s="1073"/>
      <c r="DC50" s="1073"/>
    </row>
    <row r="51" spans="1:109" ht="13.5" customHeight="1">
      <c r="B51" s="728"/>
      <c r="G51" s="1050"/>
      <c r="H51" s="1050"/>
      <c r="I51" s="1054"/>
      <c r="J51" s="1054"/>
      <c r="K51" s="1058"/>
      <c r="L51" s="1058"/>
      <c r="M51" s="1058"/>
      <c r="N51" s="1058"/>
      <c r="AM51" s="1052"/>
      <c r="AN51" s="1072" t="s">
        <v>556</v>
      </c>
      <c r="AO51" s="1072"/>
      <c r="AP51" s="1072"/>
      <c r="AQ51" s="1072"/>
      <c r="AR51" s="1072"/>
      <c r="AS51" s="1072"/>
      <c r="AT51" s="1072"/>
      <c r="AU51" s="1072"/>
      <c r="AV51" s="1072"/>
      <c r="AW51" s="1072"/>
      <c r="AX51" s="1072"/>
      <c r="AY51" s="1072"/>
      <c r="AZ51" s="1072"/>
      <c r="BA51" s="1072"/>
      <c r="BB51" s="1072" t="s">
        <v>216</v>
      </c>
      <c r="BC51" s="1072"/>
      <c r="BD51" s="1072"/>
      <c r="BE51" s="1072"/>
      <c r="BF51" s="1072"/>
      <c r="BG51" s="1072"/>
      <c r="BH51" s="1072"/>
      <c r="BI51" s="1072"/>
      <c r="BJ51" s="1072"/>
      <c r="BK51" s="1072"/>
      <c r="BL51" s="1072"/>
      <c r="BM51" s="1072"/>
      <c r="BN51" s="1072"/>
      <c r="BO51" s="1072"/>
      <c r="BP51" s="1077">
        <v>59.5</v>
      </c>
      <c r="BQ51" s="1077"/>
      <c r="BR51" s="1077"/>
      <c r="BS51" s="1077"/>
      <c r="BT51" s="1077"/>
      <c r="BU51" s="1077"/>
      <c r="BV51" s="1077"/>
      <c r="BW51" s="1077"/>
      <c r="BX51" s="1077">
        <v>51</v>
      </c>
      <c r="BY51" s="1077"/>
      <c r="BZ51" s="1077"/>
      <c r="CA51" s="1077"/>
      <c r="CB51" s="1077"/>
      <c r="CC51" s="1077"/>
      <c r="CD51" s="1077"/>
      <c r="CE51" s="1077"/>
      <c r="CF51" s="1077">
        <v>51.3</v>
      </c>
      <c r="CG51" s="1077"/>
      <c r="CH51" s="1077"/>
      <c r="CI51" s="1077"/>
      <c r="CJ51" s="1077"/>
      <c r="CK51" s="1077"/>
      <c r="CL51" s="1077"/>
      <c r="CM51" s="1077"/>
      <c r="CN51" s="1077">
        <v>48.2</v>
      </c>
      <c r="CO51" s="1077"/>
      <c r="CP51" s="1077"/>
      <c r="CQ51" s="1077"/>
      <c r="CR51" s="1077"/>
      <c r="CS51" s="1077"/>
      <c r="CT51" s="1077"/>
      <c r="CU51" s="1077"/>
      <c r="CV51" s="1077">
        <v>57.6</v>
      </c>
      <c r="CW51" s="1077"/>
      <c r="CX51" s="1077"/>
      <c r="CY51" s="1077"/>
      <c r="CZ51" s="1077"/>
      <c r="DA51" s="1077"/>
      <c r="DB51" s="1077"/>
      <c r="DC51" s="1077"/>
    </row>
    <row r="52" spans="1:109" ht="13.2">
      <c r="B52" s="728"/>
      <c r="G52" s="1050"/>
      <c r="H52" s="1050"/>
      <c r="I52" s="1054"/>
      <c r="J52" s="1054"/>
      <c r="K52" s="1058"/>
      <c r="L52" s="1058"/>
      <c r="M52" s="1058"/>
      <c r="N52" s="1058"/>
      <c r="AM52" s="1052"/>
      <c r="AN52" s="1072"/>
      <c r="AO52" s="1072"/>
      <c r="AP52" s="1072"/>
      <c r="AQ52" s="1072"/>
      <c r="AR52" s="1072"/>
      <c r="AS52" s="1072"/>
      <c r="AT52" s="1072"/>
      <c r="AU52" s="1072"/>
      <c r="AV52" s="1072"/>
      <c r="AW52" s="1072"/>
      <c r="AX52" s="1072"/>
      <c r="AY52" s="1072"/>
      <c r="AZ52" s="1072"/>
      <c r="BA52" s="1072"/>
      <c r="BB52" s="1072"/>
      <c r="BC52" s="1072"/>
      <c r="BD52" s="1072"/>
      <c r="BE52" s="1072"/>
      <c r="BF52" s="1072"/>
      <c r="BG52" s="1072"/>
      <c r="BH52" s="1072"/>
      <c r="BI52" s="1072"/>
      <c r="BJ52" s="1072"/>
      <c r="BK52" s="1072"/>
      <c r="BL52" s="1072"/>
      <c r="BM52" s="1072"/>
      <c r="BN52" s="1072"/>
      <c r="BO52" s="1072"/>
      <c r="BP52" s="1077"/>
      <c r="BQ52" s="1077"/>
      <c r="BR52" s="1077"/>
      <c r="BS52" s="1077"/>
      <c r="BT52" s="1077"/>
      <c r="BU52" s="1077"/>
      <c r="BV52" s="1077"/>
      <c r="BW52" s="1077"/>
      <c r="BX52" s="1077"/>
      <c r="BY52" s="1077"/>
      <c r="BZ52" s="1077"/>
      <c r="CA52" s="1077"/>
      <c r="CB52" s="1077"/>
      <c r="CC52" s="1077"/>
      <c r="CD52" s="1077"/>
      <c r="CE52" s="1077"/>
      <c r="CF52" s="1077"/>
      <c r="CG52" s="1077"/>
      <c r="CH52" s="1077"/>
      <c r="CI52" s="1077"/>
      <c r="CJ52" s="1077"/>
      <c r="CK52" s="1077"/>
      <c r="CL52" s="1077"/>
      <c r="CM52" s="1077"/>
      <c r="CN52" s="1077"/>
      <c r="CO52" s="1077"/>
      <c r="CP52" s="1077"/>
      <c r="CQ52" s="1077"/>
      <c r="CR52" s="1077"/>
      <c r="CS52" s="1077"/>
      <c r="CT52" s="1077"/>
      <c r="CU52" s="1077"/>
      <c r="CV52" s="1077"/>
      <c r="CW52" s="1077"/>
      <c r="CX52" s="1077"/>
      <c r="CY52" s="1077"/>
      <c r="CZ52" s="1077"/>
      <c r="DA52" s="1077"/>
      <c r="DB52" s="1077"/>
      <c r="DC52" s="1077"/>
    </row>
    <row r="53" spans="1:109" ht="13.2">
      <c r="A53" s="1039"/>
      <c r="B53" s="728"/>
      <c r="G53" s="1050"/>
      <c r="H53" s="1050"/>
      <c r="I53" s="1049"/>
      <c r="J53" s="1049"/>
      <c r="K53" s="1058"/>
      <c r="L53" s="1058"/>
      <c r="M53" s="1058"/>
      <c r="N53" s="1058"/>
      <c r="AM53" s="1052"/>
      <c r="AN53" s="1072"/>
      <c r="AO53" s="1072"/>
      <c r="AP53" s="1072"/>
      <c r="AQ53" s="1072"/>
      <c r="AR53" s="1072"/>
      <c r="AS53" s="1072"/>
      <c r="AT53" s="1072"/>
      <c r="AU53" s="1072"/>
      <c r="AV53" s="1072"/>
      <c r="AW53" s="1072"/>
      <c r="AX53" s="1072"/>
      <c r="AY53" s="1072"/>
      <c r="AZ53" s="1072"/>
      <c r="BA53" s="1072"/>
      <c r="BB53" s="1072" t="s">
        <v>558</v>
      </c>
      <c r="BC53" s="1072"/>
      <c r="BD53" s="1072"/>
      <c r="BE53" s="1072"/>
      <c r="BF53" s="1072"/>
      <c r="BG53" s="1072"/>
      <c r="BH53" s="1072"/>
      <c r="BI53" s="1072"/>
      <c r="BJ53" s="1072"/>
      <c r="BK53" s="1072"/>
      <c r="BL53" s="1072"/>
      <c r="BM53" s="1072"/>
      <c r="BN53" s="1072"/>
      <c r="BO53" s="1072"/>
      <c r="BP53" s="1077">
        <v>69.400000000000006</v>
      </c>
      <c r="BQ53" s="1077"/>
      <c r="BR53" s="1077"/>
      <c r="BS53" s="1077"/>
      <c r="BT53" s="1077"/>
      <c r="BU53" s="1077"/>
      <c r="BV53" s="1077"/>
      <c r="BW53" s="1077"/>
      <c r="BX53" s="1077">
        <v>70.8</v>
      </c>
      <c r="BY53" s="1077"/>
      <c r="BZ53" s="1077"/>
      <c r="CA53" s="1077"/>
      <c r="CB53" s="1077"/>
      <c r="CC53" s="1077"/>
      <c r="CD53" s="1077"/>
      <c r="CE53" s="1077"/>
      <c r="CF53" s="1077">
        <v>72.099999999999994</v>
      </c>
      <c r="CG53" s="1077"/>
      <c r="CH53" s="1077"/>
      <c r="CI53" s="1077"/>
      <c r="CJ53" s="1077"/>
      <c r="CK53" s="1077"/>
      <c r="CL53" s="1077"/>
      <c r="CM53" s="1077"/>
      <c r="CN53" s="1077">
        <v>73.400000000000006</v>
      </c>
      <c r="CO53" s="1077"/>
      <c r="CP53" s="1077"/>
      <c r="CQ53" s="1077"/>
      <c r="CR53" s="1077"/>
      <c r="CS53" s="1077"/>
      <c r="CT53" s="1077"/>
      <c r="CU53" s="1077"/>
      <c r="CV53" s="1077">
        <v>74.3</v>
      </c>
      <c r="CW53" s="1077"/>
      <c r="CX53" s="1077"/>
      <c r="CY53" s="1077"/>
      <c r="CZ53" s="1077"/>
      <c r="DA53" s="1077"/>
      <c r="DB53" s="1077"/>
      <c r="DC53" s="1077"/>
    </row>
    <row r="54" spans="1:109" ht="13.2">
      <c r="A54" s="1039"/>
      <c r="B54" s="728"/>
      <c r="G54" s="1050"/>
      <c r="H54" s="1050"/>
      <c r="I54" s="1049"/>
      <c r="J54" s="1049"/>
      <c r="K54" s="1058"/>
      <c r="L54" s="1058"/>
      <c r="M54" s="1058"/>
      <c r="N54" s="1058"/>
      <c r="AM54" s="1052"/>
      <c r="AN54" s="1072"/>
      <c r="AO54" s="1072"/>
      <c r="AP54" s="1072"/>
      <c r="AQ54" s="1072"/>
      <c r="AR54" s="1072"/>
      <c r="AS54" s="1072"/>
      <c r="AT54" s="1072"/>
      <c r="AU54" s="1072"/>
      <c r="AV54" s="1072"/>
      <c r="AW54" s="1072"/>
      <c r="AX54" s="1072"/>
      <c r="AY54" s="1072"/>
      <c r="AZ54" s="1072"/>
      <c r="BA54" s="1072"/>
      <c r="BB54" s="1072"/>
      <c r="BC54" s="1072"/>
      <c r="BD54" s="1072"/>
      <c r="BE54" s="1072"/>
      <c r="BF54" s="1072"/>
      <c r="BG54" s="1072"/>
      <c r="BH54" s="1072"/>
      <c r="BI54" s="1072"/>
      <c r="BJ54" s="1072"/>
      <c r="BK54" s="1072"/>
      <c r="BL54" s="1072"/>
      <c r="BM54" s="1072"/>
      <c r="BN54" s="1072"/>
      <c r="BO54" s="1072"/>
      <c r="BP54" s="1077"/>
      <c r="BQ54" s="1077"/>
      <c r="BR54" s="1077"/>
      <c r="BS54" s="1077"/>
      <c r="BT54" s="1077"/>
      <c r="BU54" s="1077"/>
      <c r="BV54" s="1077"/>
      <c r="BW54" s="1077"/>
      <c r="BX54" s="1077"/>
      <c r="BY54" s="1077"/>
      <c r="BZ54" s="1077"/>
      <c r="CA54" s="1077"/>
      <c r="CB54" s="1077"/>
      <c r="CC54" s="1077"/>
      <c r="CD54" s="1077"/>
      <c r="CE54" s="1077"/>
      <c r="CF54" s="1077"/>
      <c r="CG54" s="1077"/>
      <c r="CH54" s="1077"/>
      <c r="CI54" s="1077"/>
      <c r="CJ54" s="1077"/>
      <c r="CK54" s="1077"/>
      <c r="CL54" s="1077"/>
      <c r="CM54" s="1077"/>
      <c r="CN54" s="1077"/>
      <c r="CO54" s="1077"/>
      <c r="CP54" s="1077"/>
      <c r="CQ54" s="1077"/>
      <c r="CR54" s="1077"/>
      <c r="CS54" s="1077"/>
      <c r="CT54" s="1077"/>
      <c r="CU54" s="1077"/>
      <c r="CV54" s="1077"/>
      <c r="CW54" s="1077"/>
      <c r="CX54" s="1077"/>
      <c r="CY54" s="1077"/>
      <c r="CZ54" s="1077"/>
      <c r="DA54" s="1077"/>
      <c r="DB54" s="1077"/>
      <c r="DC54" s="1077"/>
    </row>
    <row r="55" spans="1:109" ht="13.2">
      <c r="A55" s="1039"/>
      <c r="B55" s="728"/>
      <c r="G55" s="1049"/>
      <c r="H55" s="1049"/>
      <c r="I55" s="1049"/>
      <c r="J55" s="1049"/>
      <c r="K55" s="1058"/>
      <c r="L55" s="1058"/>
      <c r="M55" s="1058"/>
      <c r="N55" s="1058"/>
      <c r="AN55" s="1073" t="s">
        <v>524</v>
      </c>
      <c r="AO55" s="1073"/>
      <c r="AP55" s="1073"/>
      <c r="AQ55" s="1073"/>
      <c r="AR55" s="1073"/>
      <c r="AS55" s="1073"/>
      <c r="AT55" s="1073"/>
      <c r="AU55" s="1073"/>
      <c r="AV55" s="1073"/>
      <c r="AW55" s="1073"/>
      <c r="AX55" s="1073"/>
      <c r="AY55" s="1073"/>
      <c r="AZ55" s="1073"/>
      <c r="BA55" s="1073"/>
      <c r="BB55" s="1072" t="s">
        <v>216</v>
      </c>
      <c r="BC55" s="1072"/>
      <c r="BD55" s="1072"/>
      <c r="BE55" s="1072"/>
      <c r="BF55" s="1072"/>
      <c r="BG55" s="1072"/>
      <c r="BH55" s="1072"/>
      <c r="BI55" s="1072"/>
      <c r="BJ55" s="1072"/>
      <c r="BK55" s="1072"/>
      <c r="BL55" s="1072"/>
      <c r="BM55" s="1072"/>
      <c r="BN55" s="1072"/>
      <c r="BO55" s="1072"/>
      <c r="BP55" s="1077">
        <v>37.299999999999997</v>
      </c>
      <c r="BQ55" s="1077"/>
      <c r="BR55" s="1077"/>
      <c r="BS55" s="1077"/>
      <c r="BT55" s="1077"/>
      <c r="BU55" s="1077"/>
      <c r="BV55" s="1077"/>
      <c r="BW55" s="1077"/>
      <c r="BX55" s="1077">
        <v>25.4</v>
      </c>
      <c r="BY55" s="1077"/>
      <c r="BZ55" s="1077"/>
      <c r="CA55" s="1077"/>
      <c r="CB55" s="1077"/>
      <c r="CC55" s="1077"/>
      <c r="CD55" s="1077"/>
      <c r="CE55" s="1077"/>
      <c r="CF55" s="1077">
        <v>17.600000000000001</v>
      </c>
      <c r="CG55" s="1077"/>
      <c r="CH55" s="1077"/>
      <c r="CI55" s="1077"/>
      <c r="CJ55" s="1077"/>
      <c r="CK55" s="1077"/>
      <c r="CL55" s="1077"/>
      <c r="CM55" s="1077"/>
      <c r="CN55" s="1077">
        <v>17.2</v>
      </c>
      <c r="CO55" s="1077"/>
      <c r="CP55" s="1077"/>
      <c r="CQ55" s="1077"/>
      <c r="CR55" s="1077"/>
      <c r="CS55" s="1077"/>
      <c r="CT55" s="1077"/>
      <c r="CU55" s="1077"/>
      <c r="CV55" s="1077">
        <v>16.100000000000001</v>
      </c>
      <c r="CW55" s="1077"/>
      <c r="CX55" s="1077"/>
      <c r="CY55" s="1077"/>
      <c r="CZ55" s="1077"/>
      <c r="DA55" s="1077"/>
      <c r="DB55" s="1077"/>
      <c r="DC55" s="1077"/>
    </row>
    <row r="56" spans="1:109" ht="13.2">
      <c r="A56" s="1039"/>
      <c r="B56" s="728"/>
      <c r="G56" s="1049"/>
      <c r="H56" s="1049"/>
      <c r="I56" s="1049"/>
      <c r="J56" s="1049"/>
      <c r="K56" s="1058"/>
      <c r="L56" s="1058"/>
      <c r="M56" s="1058"/>
      <c r="N56" s="1058"/>
      <c r="AN56" s="1073"/>
      <c r="AO56" s="1073"/>
      <c r="AP56" s="1073"/>
      <c r="AQ56" s="1073"/>
      <c r="AR56" s="1073"/>
      <c r="AS56" s="1073"/>
      <c r="AT56" s="1073"/>
      <c r="AU56" s="1073"/>
      <c r="AV56" s="1073"/>
      <c r="AW56" s="1073"/>
      <c r="AX56" s="1073"/>
      <c r="AY56" s="1073"/>
      <c r="AZ56" s="1073"/>
      <c r="BA56" s="1073"/>
      <c r="BB56" s="1072"/>
      <c r="BC56" s="1072"/>
      <c r="BD56" s="1072"/>
      <c r="BE56" s="1072"/>
      <c r="BF56" s="1072"/>
      <c r="BG56" s="1072"/>
      <c r="BH56" s="1072"/>
      <c r="BI56" s="1072"/>
      <c r="BJ56" s="1072"/>
      <c r="BK56" s="1072"/>
      <c r="BL56" s="1072"/>
      <c r="BM56" s="1072"/>
      <c r="BN56" s="1072"/>
      <c r="BO56" s="1072"/>
      <c r="BP56" s="1077"/>
      <c r="BQ56" s="1077"/>
      <c r="BR56" s="1077"/>
      <c r="BS56" s="1077"/>
      <c r="BT56" s="1077"/>
      <c r="BU56" s="1077"/>
      <c r="BV56" s="1077"/>
      <c r="BW56" s="1077"/>
      <c r="BX56" s="1077"/>
      <c r="BY56" s="1077"/>
      <c r="BZ56" s="1077"/>
      <c r="CA56" s="1077"/>
      <c r="CB56" s="1077"/>
      <c r="CC56" s="1077"/>
      <c r="CD56" s="1077"/>
      <c r="CE56" s="1077"/>
      <c r="CF56" s="1077"/>
      <c r="CG56" s="1077"/>
      <c r="CH56" s="1077"/>
      <c r="CI56" s="1077"/>
      <c r="CJ56" s="1077"/>
      <c r="CK56" s="1077"/>
      <c r="CL56" s="1077"/>
      <c r="CM56" s="1077"/>
      <c r="CN56" s="1077"/>
      <c r="CO56" s="1077"/>
      <c r="CP56" s="1077"/>
      <c r="CQ56" s="1077"/>
      <c r="CR56" s="1077"/>
      <c r="CS56" s="1077"/>
      <c r="CT56" s="1077"/>
      <c r="CU56" s="1077"/>
      <c r="CV56" s="1077"/>
      <c r="CW56" s="1077"/>
      <c r="CX56" s="1077"/>
      <c r="CY56" s="1077"/>
      <c r="CZ56" s="1077"/>
      <c r="DA56" s="1077"/>
      <c r="DB56" s="1077"/>
      <c r="DC56" s="1077"/>
    </row>
    <row r="57" spans="1:109" s="1039" customFormat="1" ht="13.2">
      <c r="B57" s="1045"/>
      <c r="G57" s="1049"/>
      <c r="H57" s="1049"/>
      <c r="I57" s="1055"/>
      <c r="J57" s="1055"/>
      <c r="K57" s="1058"/>
      <c r="L57" s="1058"/>
      <c r="M57" s="1058"/>
      <c r="N57" s="1058"/>
      <c r="AM57" s="363"/>
      <c r="AN57" s="1073"/>
      <c r="AO57" s="1073"/>
      <c r="AP57" s="1073"/>
      <c r="AQ57" s="1073"/>
      <c r="AR57" s="1073"/>
      <c r="AS57" s="1073"/>
      <c r="AT57" s="1073"/>
      <c r="AU57" s="1073"/>
      <c r="AV57" s="1073"/>
      <c r="AW57" s="1073"/>
      <c r="AX57" s="1073"/>
      <c r="AY57" s="1073"/>
      <c r="AZ57" s="1073"/>
      <c r="BA57" s="1073"/>
      <c r="BB57" s="1072" t="s">
        <v>558</v>
      </c>
      <c r="BC57" s="1072"/>
      <c r="BD57" s="1072"/>
      <c r="BE57" s="1072"/>
      <c r="BF57" s="1072"/>
      <c r="BG57" s="1072"/>
      <c r="BH57" s="1072"/>
      <c r="BI57" s="1072"/>
      <c r="BJ57" s="1072"/>
      <c r="BK57" s="1072"/>
      <c r="BL57" s="1072"/>
      <c r="BM57" s="1072"/>
      <c r="BN57" s="1072"/>
      <c r="BO57" s="1072"/>
      <c r="BP57" s="1077">
        <v>62</v>
      </c>
      <c r="BQ57" s="1077"/>
      <c r="BR57" s="1077"/>
      <c r="BS57" s="1077"/>
      <c r="BT57" s="1077"/>
      <c r="BU57" s="1077"/>
      <c r="BV57" s="1077"/>
      <c r="BW57" s="1077"/>
      <c r="BX57" s="1077">
        <v>63.2</v>
      </c>
      <c r="BY57" s="1077"/>
      <c r="BZ57" s="1077"/>
      <c r="CA57" s="1077"/>
      <c r="CB57" s="1077"/>
      <c r="CC57" s="1077"/>
      <c r="CD57" s="1077"/>
      <c r="CE57" s="1077"/>
      <c r="CF57" s="1077">
        <v>65.3</v>
      </c>
      <c r="CG57" s="1077"/>
      <c r="CH57" s="1077"/>
      <c r="CI57" s="1077"/>
      <c r="CJ57" s="1077"/>
      <c r="CK57" s="1077"/>
      <c r="CL57" s="1077"/>
      <c r="CM57" s="1077"/>
      <c r="CN57" s="1077">
        <v>66.900000000000006</v>
      </c>
      <c r="CO57" s="1077"/>
      <c r="CP57" s="1077"/>
      <c r="CQ57" s="1077"/>
      <c r="CR57" s="1077"/>
      <c r="CS57" s="1077"/>
      <c r="CT57" s="1077"/>
      <c r="CU57" s="1077"/>
      <c r="CV57" s="1077">
        <v>68.099999999999994</v>
      </c>
      <c r="CW57" s="1077"/>
      <c r="CX57" s="1077"/>
      <c r="CY57" s="1077"/>
      <c r="CZ57" s="1077"/>
      <c r="DA57" s="1077"/>
      <c r="DB57" s="1077"/>
      <c r="DC57" s="1077"/>
      <c r="DD57" s="1082"/>
      <c r="DE57" s="1045"/>
    </row>
    <row r="58" spans="1:109" s="1039" customFormat="1" ht="13.2">
      <c r="A58" s="363"/>
      <c r="B58" s="1045"/>
      <c r="G58" s="1049"/>
      <c r="H58" s="1049"/>
      <c r="I58" s="1055"/>
      <c r="J58" s="1055"/>
      <c r="K58" s="1058"/>
      <c r="L58" s="1058"/>
      <c r="M58" s="1058"/>
      <c r="N58" s="1058"/>
      <c r="AM58" s="363"/>
      <c r="AN58" s="1073"/>
      <c r="AO58" s="1073"/>
      <c r="AP58" s="1073"/>
      <c r="AQ58" s="1073"/>
      <c r="AR58" s="1073"/>
      <c r="AS58" s="1073"/>
      <c r="AT58" s="1073"/>
      <c r="AU58" s="1073"/>
      <c r="AV58" s="1073"/>
      <c r="AW58" s="1073"/>
      <c r="AX58" s="1073"/>
      <c r="AY58" s="1073"/>
      <c r="AZ58" s="1073"/>
      <c r="BA58" s="1073"/>
      <c r="BB58" s="1072"/>
      <c r="BC58" s="1072"/>
      <c r="BD58" s="1072"/>
      <c r="BE58" s="1072"/>
      <c r="BF58" s="1072"/>
      <c r="BG58" s="1072"/>
      <c r="BH58" s="1072"/>
      <c r="BI58" s="1072"/>
      <c r="BJ58" s="1072"/>
      <c r="BK58" s="1072"/>
      <c r="BL58" s="1072"/>
      <c r="BM58" s="1072"/>
      <c r="BN58" s="1072"/>
      <c r="BO58" s="1072"/>
      <c r="BP58" s="1077"/>
      <c r="BQ58" s="1077"/>
      <c r="BR58" s="1077"/>
      <c r="BS58" s="1077"/>
      <c r="BT58" s="1077"/>
      <c r="BU58" s="1077"/>
      <c r="BV58" s="1077"/>
      <c r="BW58" s="1077"/>
      <c r="BX58" s="1077"/>
      <c r="BY58" s="1077"/>
      <c r="BZ58" s="1077"/>
      <c r="CA58" s="1077"/>
      <c r="CB58" s="1077"/>
      <c r="CC58" s="1077"/>
      <c r="CD58" s="1077"/>
      <c r="CE58" s="1077"/>
      <c r="CF58" s="1077"/>
      <c r="CG58" s="1077"/>
      <c r="CH58" s="1077"/>
      <c r="CI58" s="1077"/>
      <c r="CJ58" s="1077"/>
      <c r="CK58" s="1077"/>
      <c r="CL58" s="1077"/>
      <c r="CM58" s="1077"/>
      <c r="CN58" s="1077"/>
      <c r="CO58" s="1077"/>
      <c r="CP58" s="1077"/>
      <c r="CQ58" s="1077"/>
      <c r="CR58" s="1077"/>
      <c r="CS58" s="1077"/>
      <c r="CT58" s="1077"/>
      <c r="CU58" s="1077"/>
      <c r="CV58" s="1077"/>
      <c r="CW58" s="1077"/>
      <c r="CX58" s="1077"/>
      <c r="CY58" s="1077"/>
      <c r="CZ58" s="1077"/>
      <c r="DA58" s="1077"/>
      <c r="DB58" s="1077"/>
      <c r="DC58" s="1077"/>
      <c r="DD58" s="1082"/>
      <c r="DE58" s="1045"/>
    </row>
    <row r="59" spans="1:109" s="1039" customFormat="1" ht="13.2">
      <c r="A59" s="363"/>
      <c r="B59" s="1045"/>
      <c r="K59" s="1059"/>
      <c r="L59" s="1059"/>
      <c r="M59" s="1059"/>
      <c r="N59" s="1059"/>
      <c r="AQ59" s="1059"/>
      <c r="AR59" s="1059"/>
      <c r="AS59" s="1059"/>
      <c r="AT59" s="1059"/>
      <c r="BC59" s="1059"/>
      <c r="BD59" s="1059"/>
      <c r="BE59" s="1059"/>
      <c r="BF59" s="1059"/>
      <c r="BO59" s="1059"/>
      <c r="BP59" s="1059"/>
      <c r="BQ59" s="1059"/>
      <c r="BR59" s="1059"/>
      <c r="CA59" s="1059"/>
      <c r="CB59" s="1059"/>
      <c r="CC59" s="1059"/>
      <c r="CD59" s="1059"/>
      <c r="CM59" s="1059"/>
      <c r="CN59" s="1059"/>
      <c r="CO59" s="1059"/>
      <c r="CP59" s="1059"/>
      <c r="CY59" s="1059"/>
      <c r="CZ59" s="1059"/>
      <c r="DA59" s="1059"/>
      <c r="DB59" s="1059"/>
      <c r="DC59" s="1059"/>
      <c r="DD59" s="1082"/>
      <c r="DE59" s="1045"/>
    </row>
    <row r="60" spans="1:109" s="1039" customFormat="1" ht="13.2">
      <c r="A60" s="363"/>
      <c r="B60" s="1045"/>
      <c r="K60" s="1059"/>
      <c r="L60" s="1059"/>
      <c r="M60" s="1059"/>
      <c r="N60" s="1059"/>
      <c r="AQ60" s="1059"/>
      <c r="AR60" s="1059"/>
      <c r="AS60" s="1059"/>
      <c r="AT60" s="1059"/>
      <c r="BC60" s="1059"/>
      <c r="BD60" s="1059"/>
      <c r="BE60" s="1059"/>
      <c r="BF60" s="1059"/>
      <c r="BO60" s="1059"/>
      <c r="BP60" s="1059"/>
      <c r="BQ60" s="1059"/>
      <c r="BR60" s="1059"/>
      <c r="CA60" s="1059"/>
      <c r="CB60" s="1059"/>
      <c r="CC60" s="1059"/>
      <c r="CD60" s="1059"/>
      <c r="CM60" s="1059"/>
      <c r="CN60" s="1059"/>
      <c r="CO60" s="1059"/>
      <c r="CP60" s="1059"/>
      <c r="CY60" s="1059"/>
      <c r="CZ60" s="1059"/>
      <c r="DA60" s="1059"/>
      <c r="DB60" s="1059"/>
      <c r="DC60" s="1059"/>
      <c r="DD60" s="1082"/>
      <c r="DE60" s="1045"/>
    </row>
    <row r="61" spans="1:109" s="1039" customFormat="1" ht="13.2">
      <c r="A61" s="363"/>
      <c r="B61" s="1046"/>
      <c r="C61" s="1047"/>
      <c r="D61" s="1047"/>
      <c r="E61" s="1047"/>
      <c r="F61" s="1047"/>
      <c r="G61" s="1047"/>
      <c r="H61" s="1047"/>
      <c r="I61" s="1047"/>
      <c r="J61" s="1047"/>
      <c r="K61" s="1047"/>
      <c r="L61" s="1047"/>
      <c r="M61" s="1065"/>
      <c r="N61" s="1065"/>
      <c r="O61" s="1047"/>
      <c r="P61" s="1047"/>
      <c r="Q61" s="1047"/>
      <c r="R61" s="1047"/>
      <c r="S61" s="1047"/>
      <c r="T61" s="1047"/>
      <c r="U61" s="1047"/>
      <c r="V61" s="1047"/>
      <c r="W61" s="1047"/>
      <c r="X61" s="1047"/>
      <c r="Y61" s="1047"/>
      <c r="Z61" s="1047"/>
      <c r="AA61" s="1047"/>
      <c r="AB61" s="1047"/>
      <c r="AC61" s="1047"/>
      <c r="AD61" s="1047"/>
      <c r="AE61" s="1047"/>
      <c r="AF61" s="1047"/>
      <c r="AG61" s="1047"/>
      <c r="AH61" s="1047"/>
      <c r="AI61" s="1047"/>
      <c r="AJ61" s="1047"/>
      <c r="AK61" s="1047"/>
      <c r="AL61" s="1047"/>
      <c r="AM61" s="1047"/>
      <c r="AN61" s="1047"/>
      <c r="AO61" s="1047"/>
      <c r="AP61" s="1047"/>
      <c r="AQ61" s="1047"/>
      <c r="AR61" s="1047"/>
      <c r="AS61" s="1065"/>
      <c r="AT61" s="1065"/>
      <c r="AU61" s="1047"/>
      <c r="AV61" s="1047"/>
      <c r="AW61" s="1047"/>
      <c r="AX61" s="1047"/>
      <c r="AY61" s="1047"/>
      <c r="AZ61" s="1047"/>
      <c r="BA61" s="1047"/>
      <c r="BB61" s="1047"/>
      <c r="BC61" s="1047"/>
      <c r="BD61" s="1047"/>
      <c r="BE61" s="1065"/>
      <c r="BF61" s="1065"/>
      <c r="BG61" s="1047"/>
      <c r="BH61" s="1047"/>
      <c r="BI61" s="1047"/>
      <c r="BJ61" s="1047"/>
      <c r="BK61" s="1047"/>
      <c r="BL61" s="1047"/>
      <c r="BM61" s="1047"/>
      <c r="BN61" s="1047"/>
      <c r="BO61" s="1047"/>
      <c r="BP61" s="1047"/>
      <c r="BQ61" s="1065"/>
      <c r="BR61" s="1065"/>
      <c r="BS61" s="1047"/>
      <c r="BT61" s="1047"/>
      <c r="BU61" s="1047"/>
      <c r="BV61" s="1047"/>
      <c r="BW61" s="1047"/>
      <c r="BX61" s="1047"/>
      <c r="BY61" s="1047"/>
      <c r="BZ61" s="1047"/>
      <c r="CA61" s="1047"/>
      <c r="CB61" s="1047"/>
      <c r="CC61" s="1065"/>
      <c r="CD61" s="1065"/>
      <c r="CE61" s="1047"/>
      <c r="CF61" s="1047"/>
      <c r="CG61" s="1047"/>
      <c r="CH61" s="1047"/>
      <c r="CI61" s="1047"/>
      <c r="CJ61" s="1047"/>
      <c r="CK61" s="1047"/>
      <c r="CL61" s="1047"/>
      <c r="CM61" s="1047"/>
      <c r="CN61" s="1047"/>
      <c r="CO61" s="1065"/>
      <c r="CP61" s="1065"/>
      <c r="CQ61" s="1047"/>
      <c r="CR61" s="1047"/>
      <c r="CS61" s="1047"/>
      <c r="CT61" s="1047"/>
      <c r="CU61" s="1047"/>
      <c r="CV61" s="1047"/>
      <c r="CW61" s="1047"/>
      <c r="CX61" s="1047"/>
      <c r="CY61" s="1047"/>
      <c r="CZ61" s="1047"/>
      <c r="DA61" s="1065"/>
      <c r="DB61" s="1065"/>
      <c r="DC61" s="1065"/>
      <c r="DD61" s="1083"/>
      <c r="DE61" s="1045"/>
    </row>
    <row r="62" spans="1:109" ht="13.2">
      <c r="B62" s="1044"/>
      <c r="C62" s="1044"/>
      <c r="D62" s="1044"/>
      <c r="E62" s="1044"/>
      <c r="F62" s="1044"/>
      <c r="G62" s="1044"/>
      <c r="H62" s="1044"/>
      <c r="I62" s="1044"/>
      <c r="J62" s="1044"/>
      <c r="K62" s="1044"/>
      <c r="L62" s="1044"/>
      <c r="M62" s="1044"/>
      <c r="N62" s="1044"/>
      <c r="O62" s="1044"/>
      <c r="P62" s="1044"/>
      <c r="Q62" s="1044"/>
      <c r="R62" s="1044"/>
      <c r="S62" s="1044"/>
      <c r="T62" s="1044"/>
      <c r="U62" s="1044"/>
      <c r="V62" s="1044"/>
      <c r="W62" s="1044"/>
      <c r="X62" s="1044"/>
      <c r="Y62" s="1044"/>
      <c r="Z62" s="1044"/>
      <c r="AA62" s="1044"/>
      <c r="AB62" s="1044"/>
      <c r="AC62" s="1044"/>
      <c r="AD62" s="1044"/>
      <c r="AE62" s="1044"/>
      <c r="AF62" s="1044"/>
      <c r="AG62" s="1044"/>
      <c r="AH62" s="1044"/>
      <c r="AI62" s="1044"/>
      <c r="AJ62" s="1044"/>
      <c r="AK62" s="1044"/>
      <c r="AL62" s="1044"/>
      <c r="AM62" s="1044"/>
      <c r="AN62" s="1044"/>
      <c r="AO62" s="1044"/>
      <c r="AP62" s="1044"/>
      <c r="AQ62" s="1044"/>
      <c r="AR62" s="1044"/>
      <c r="AS62" s="1044"/>
      <c r="AT62" s="1044"/>
      <c r="AU62" s="1044"/>
      <c r="AV62" s="1044"/>
      <c r="AW62" s="1044"/>
      <c r="AX62" s="1044"/>
      <c r="AY62" s="1044"/>
      <c r="AZ62" s="1044"/>
      <c r="BA62" s="1044"/>
      <c r="BB62" s="1044"/>
      <c r="BC62" s="1044"/>
      <c r="BD62" s="1044"/>
      <c r="BE62" s="1044"/>
      <c r="BF62" s="1044"/>
      <c r="BG62" s="1044"/>
      <c r="BH62" s="1044"/>
      <c r="BI62" s="1044"/>
      <c r="BJ62" s="1044"/>
      <c r="BK62" s="1044"/>
      <c r="BL62" s="1044"/>
      <c r="BM62" s="1044"/>
      <c r="BN62" s="1044"/>
      <c r="BO62" s="1044"/>
      <c r="BP62" s="1044"/>
      <c r="BQ62" s="1044"/>
      <c r="BR62" s="1044"/>
      <c r="BS62" s="1044"/>
      <c r="BT62" s="1044"/>
      <c r="BU62" s="1044"/>
      <c r="BV62" s="1044"/>
      <c r="BW62" s="1044"/>
      <c r="BX62" s="1044"/>
      <c r="BY62" s="1044"/>
      <c r="BZ62" s="1044"/>
      <c r="CA62" s="1044"/>
      <c r="CB62" s="1044"/>
      <c r="CC62" s="1044"/>
      <c r="CD62" s="1044"/>
      <c r="CE62" s="1044"/>
      <c r="CF62" s="1044"/>
      <c r="CG62" s="1044"/>
      <c r="CH62" s="1044"/>
      <c r="CI62" s="1044"/>
      <c r="CJ62" s="1044"/>
      <c r="CK62" s="1044"/>
      <c r="CL62" s="1044"/>
      <c r="CM62" s="1044"/>
      <c r="CN62" s="1044"/>
      <c r="CO62" s="1044"/>
      <c r="CP62" s="1044"/>
      <c r="CQ62" s="1044"/>
      <c r="CR62" s="1044"/>
      <c r="CS62" s="1044"/>
      <c r="CT62" s="1044"/>
      <c r="CU62" s="1044"/>
      <c r="CV62" s="1044"/>
      <c r="CW62" s="1044"/>
      <c r="CX62" s="1044"/>
      <c r="CY62" s="1044"/>
      <c r="CZ62" s="1044"/>
      <c r="DA62" s="1044"/>
      <c r="DB62" s="1044"/>
      <c r="DC62" s="1044"/>
      <c r="DD62" s="1044"/>
      <c r="DE62" s="829"/>
    </row>
    <row r="63" spans="1:109" ht="16.2">
      <c r="B63" s="737" t="s">
        <v>336</v>
      </c>
    </row>
    <row r="64" spans="1:109" ht="13.2">
      <c r="B64" s="728"/>
      <c r="G64" s="1048"/>
      <c r="N64" s="1067"/>
      <c r="AM64" s="1048"/>
      <c r="AN64" s="1048" t="s">
        <v>555</v>
      </c>
      <c r="AP64" s="1039"/>
      <c r="AQ64" s="1039"/>
      <c r="AR64" s="1039"/>
      <c r="AY64" s="1048"/>
      <c r="BA64" s="1039"/>
      <c r="BB64" s="1039"/>
      <c r="BC64" s="1039"/>
      <c r="BK64" s="1048"/>
      <c r="BM64" s="1039"/>
      <c r="BN64" s="1039"/>
      <c r="BO64" s="1039"/>
      <c r="BW64" s="1048"/>
      <c r="BY64" s="1039"/>
      <c r="BZ64" s="1039"/>
      <c r="CA64" s="1039"/>
      <c r="CI64" s="1048"/>
      <c r="CK64" s="1039"/>
      <c r="CL64" s="1039"/>
      <c r="CM64" s="1039"/>
      <c r="CU64" s="1048"/>
      <c r="CW64" s="1039"/>
      <c r="CX64" s="1039"/>
      <c r="CY64" s="1039"/>
    </row>
    <row r="65" spans="2:107" ht="13.2">
      <c r="B65" s="728"/>
      <c r="AN65" s="1068" t="s">
        <v>557</v>
      </c>
      <c r="AO65" s="1074"/>
      <c r="AP65" s="1074"/>
      <c r="AQ65" s="1074"/>
      <c r="AR65" s="1074"/>
      <c r="AS65" s="1074"/>
      <c r="AT65" s="1074"/>
      <c r="AU65" s="1074"/>
      <c r="AV65" s="1074"/>
      <c r="AW65" s="1074"/>
      <c r="AX65" s="1074"/>
      <c r="AY65" s="1074"/>
      <c r="AZ65" s="1074"/>
      <c r="BA65" s="1074"/>
      <c r="BB65" s="1074"/>
      <c r="BC65" s="1074"/>
      <c r="BD65" s="1074"/>
      <c r="BE65" s="1074"/>
      <c r="BF65" s="1074"/>
      <c r="BG65" s="1074"/>
      <c r="BH65" s="1074"/>
      <c r="BI65" s="1074"/>
      <c r="BJ65" s="1074"/>
      <c r="BK65" s="1074"/>
      <c r="BL65" s="1074"/>
      <c r="BM65" s="1074"/>
      <c r="BN65" s="1074"/>
      <c r="BO65" s="1074"/>
      <c r="BP65" s="1074"/>
      <c r="BQ65" s="1074"/>
      <c r="BR65" s="1074"/>
      <c r="BS65" s="1074"/>
      <c r="BT65" s="1074"/>
      <c r="BU65" s="1074"/>
      <c r="BV65" s="1074"/>
      <c r="BW65" s="1074"/>
      <c r="BX65" s="1074"/>
      <c r="BY65" s="1074"/>
      <c r="BZ65" s="1074"/>
      <c r="CA65" s="1074"/>
      <c r="CB65" s="1074"/>
      <c r="CC65" s="1074"/>
      <c r="CD65" s="1074"/>
      <c r="CE65" s="1074"/>
      <c r="CF65" s="1074"/>
      <c r="CG65" s="1074"/>
      <c r="CH65" s="1074"/>
      <c r="CI65" s="1074"/>
      <c r="CJ65" s="1074"/>
      <c r="CK65" s="1074"/>
      <c r="CL65" s="1074"/>
      <c r="CM65" s="1074"/>
      <c r="CN65" s="1074"/>
      <c r="CO65" s="1074"/>
      <c r="CP65" s="1074"/>
      <c r="CQ65" s="1074"/>
      <c r="CR65" s="1074"/>
      <c r="CS65" s="1074"/>
      <c r="CT65" s="1074"/>
      <c r="CU65" s="1074"/>
      <c r="CV65" s="1074"/>
      <c r="CW65" s="1074"/>
      <c r="CX65" s="1074"/>
      <c r="CY65" s="1074"/>
      <c r="CZ65" s="1074"/>
      <c r="DA65" s="1074"/>
      <c r="DB65" s="1074"/>
      <c r="DC65" s="1078"/>
    </row>
    <row r="66" spans="2:107" ht="13.2">
      <c r="B66" s="728"/>
      <c r="AN66" s="1069"/>
      <c r="AO66" s="1075"/>
      <c r="AP66" s="1075"/>
      <c r="AQ66" s="1075"/>
      <c r="AR66" s="1075"/>
      <c r="AS66" s="1075"/>
      <c r="AT66" s="1075"/>
      <c r="AU66" s="1075"/>
      <c r="AV66" s="1075"/>
      <c r="AW66" s="1075"/>
      <c r="AX66" s="1075"/>
      <c r="AY66" s="1075"/>
      <c r="AZ66" s="1075"/>
      <c r="BA66" s="1075"/>
      <c r="BB66" s="1075"/>
      <c r="BC66" s="1075"/>
      <c r="BD66" s="1075"/>
      <c r="BE66" s="1075"/>
      <c r="BF66" s="1075"/>
      <c r="BG66" s="1075"/>
      <c r="BH66" s="1075"/>
      <c r="BI66" s="1075"/>
      <c r="BJ66" s="1075"/>
      <c r="BK66" s="1075"/>
      <c r="BL66" s="1075"/>
      <c r="BM66" s="1075"/>
      <c r="BN66" s="1075"/>
      <c r="BO66" s="1075"/>
      <c r="BP66" s="1075"/>
      <c r="BQ66" s="1075"/>
      <c r="BR66" s="1075"/>
      <c r="BS66" s="1075"/>
      <c r="BT66" s="1075"/>
      <c r="BU66" s="1075"/>
      <c r="BV66" s="1075"/>
      <c r="BW66" s="1075"/>
      <c r="BX66" s="1075"/>
      <c r="BY66" s="1075"/>
      <c r="BZ66" s="1075"/>
      <c r="CA66" s="1075"/>
      <c r="CB66" s="1075"/>
      <c r="CC66" s="1075"/>
      <c r="CD66" s="1075"/>
      <c r="CE66" s="1075"/>
      <c r="CF66" s="1075"/>
      <c r="CG66" s="1075"/>
      <c r="CH66" s="1075"/>
      <c r="CI66" s="1075"/>
      <c r="CJ66" s="1075"/>
      <c r="CK66" s="1075"/>
      <c r="CL66" s="1075"/>
      <c r="CM66" s="1075"/>
      <c r="CN66" s="1075"/>
      <c r="CO66" s="1075"/>
      <c r="CP66" s="1075"/>
      <c r="CQ66" s="1075"/>
      <c r="CR66" s="1075"/>
      <c r="CS66" s="1075"/>
      <c r="CT66" s="1075"/>
      <c r="CU66" s="1075"/>
      <c r="CV66" s="1075"/>
      <c r="CW66" s="1075"/>
      <c r="CX66" s="1075"/>
      <c r="CY66" s="1075"/>
      <c r="CZ66" s="1075"/>
      <c r="DA66" s="1075"/>
      <c r="DB66" s="1075"/>
      <c r="DC66" s="1079"/>
    </row>
    <row r="67" spans="2:107" ht="13.2">
      <c r="B67" s="728"/>
      <c r="AN67" s="1069"/>
      <c r="AO67" s="1075"/>
      <c r="AP67" s="1075"/>
      <c r="AQ67" s="1075"/>
      <c r="AR67" s="1075"/>
      <c r="AS67" s="1075"/>
      <c r="AT67" s="1075"/>
      <c r="AU67" s="1075"/>
      <c r="AV67" s="1075"/>
      <c r="AW67" s="1075"/>
      <c r="AX67" s="1075"/>
      <c r="AY67" s="1075"/>
      <c r="AZ67" s="1075"/>
      <c r="BA67" s="1075"/>
      <c r="BB67" s="1075"/>
      <c r="BC67" s="1075"/>
      <c r="BD67" s="1075"/>
      <c r="BE67" s="1075"/>
      <c r="BF67" s="1075"/>
      <c r="BG67" s="1075"/>
      <c r="BH67" s="1075"/>
      <c r="BI67" s="1075"/>
      <c r="BJ67" s="1075"/>
      <c r="BK67" s="1075"/>
      <c r="BL67" s="1075"/>
      <c r="BM67" s="1075"/>
      <c r="BN67" s="1075"/>
      <c r="BO67" s="1075"/>
      <c r="BP67" s="1075"/>
      <c r="BQ67" s="1075"/>
      <c r="BR67" s="1075"/>
      <c r="BS67" s="1075"/>
      <c r="BT67" s="1075"/>
      <c r="BU67" s="1075"/>
      <c r="BV67" s="1075"/>
      <c r="BW67" s="1075"/>
      <c r="BX67" s="1075"/>
      <c r="BY67" s="1075"/>
      <c r="BZ67" s="1075"/>
      <c r="CA67" s="1075"/>
      <c r="CB67" s="1075"/>
      <c r="CC67" s="1075"/>
      <c r="CD67" s="1075"/>
      <c r="CE67" s="1075"/>
      <c r="CF67" s="1075"/>
      <c r="CG67" s="1075"/>
      <c r="CH67" s="1075"/>
      <c r="CI67" s="1075"/>
      <c r="CJ67" s="1075"/>
      <c r="CK67" s="1075"/>
      <c r="CL67" s="1075"/>
      <c r="CM67" s="1075"/>
      <c r="CN67" s="1075"/>
      <c r="CO67" s="1075"/>
      <c r="CP67" s="1075"/>
      <c r="CQ67" s="1075"/>
      <c r="CR67" s="1075"/>
      <c r="CS67" s="1075"/>
      <c r="CT67" s="1075"/>
      <c r="CU67" s="1075"/>
      <c r="CV67" s="1075"/>
      <c r="CW67" s="1075"/>
      <c r="CX67" s="1075"/>
      <c r="CY67" s="1075"/>
      <c r="CZ67" s="1075"/>
      <c r="DA67" s="1075"/>
      <c r="DB67" s="1075"/>
      <c r="DC67" s="1079"/>
    </row>
    <row r="68" spans="2:107" ht="13.2">
      <c r="B68" s="728"/>
      <c r="AN68" s="1069"/>
      <c r="AO68" s="1075"/>
      <c r="AP68" s="1075"/>
      <c r="AQ68" s="1075"/>
      <c r="AR68" s="1075"/>
      <c r="AS68" s="1075"/>
      <c r="AT68" s="1075"/>
      <c r="AU68" s="1075"/>
      <c r="AV68" s="1075"/>
      <c r="AW68" s="1075"/>
      <c r="AX68" s="1075"/>
      <c r="AY68" s="1075"/>
      <c r="AZ68" s="1075"/>
      <c r="BA68" s="1075"/>
      <c r="BB68" s="1075"/>
      <c r="BC68" s="1075"/>
      <c r="BD68" s="1075"/>
      <c r="BE68" s="1075"/>
      <c r="BF68" s="1075"/>
      <c r="BG68" s="1075"/>
      <c r="BH68" s="1075"/>
      <c r="BI68" s="1075"/>
      <c r="BJ68" s="1075"/>
      <c r="BK68" s="1075"/>
      <c r="BL68" s="1075"/>
      <c r="BM68" s="1075"/>
      <c r="BN68" s="1075"/>
      <c r="BO68" s="1075"/>
      <c r="BP68" s="1075"/>
      <c r="BQ68" s="1075"/>
      <c r="BR68" s="1075"/>
      <c r="BS68" s="1075"/>
      <c r="BT68" s="1075"/>
      <c r="BU68" s="1075"/>
      <c r="BV68" s="1075"/>
      <c r="BW68" s="1075"/>
      <c r="BX68" s="1075"/>
      <c r="BY68" s="1075"/>
      <c r="BZ68" s="1075"/>
      <c r="CA68" s="1075"/>
      <c r="CB68" s="1075"/>
      <c r="CC68" s="1075"/>
      <c r="CD68" s="1075"/>
      <c r="CE68" s="1075"/>
      <c r="CF68" s="1075"/>
      <c r="CG68" s="1075"/>
      <c r="CH68" s="1075"/>
      <c r="CI68" s="1075"/>
      <c r="CJ68" s="1075"/>
      <c r="CK68" s="1075"/>
      <c r="CL68" s="1075"/>
      <c r="CM68" s="1075"/>
      <c r="CN68" s="1075"/>
      <c r="CO68" s="1075"/>
      <c r="CP68" s="1075"/>
      <c r="CQ68" s="1075"/>
      <c r="CR68" s="1075"/>
      <c r="CS68" s="1075"/>
      <c r="CT68" s="1075"/>
      <c r="CU68" s="1075"/>
      <c r="CV68" s="1075"/>
      <c r="CW68" s="1075"/>
      <c r="CX68" s="1075"/>
      <c r="CY68" s="1075"/>
      <c r="CZ68" s="1075"/>
      <c r="DA68" s="1075"/>
      <c r="DB68" s="1075"/>
      <c r="DC68" s="1079"/>
    </row>
    <row r="69" spans="2:107" ht="13.2">
      <c r="B69" s="728"/>
      <c r="AN69" s="1070"/>
      <c r="AO69" s="1076"/>
      <c r="AP69" s="1076"/>
      <c r="AQ69" s="1076"/>
      <c r="AR69" s="1076"/>
      <c r="AS69" s="1076"/>
      <c r="AT69" s="1076"/>
      <c r="AU69" s="1076"/>
      <c r="AV69" s="1076"/>
      <c r="AW69" s="1076"/>
      <c r="AX69" s="1076"/>
      <c r="AY69" s="1076"/>
      <c r="AZ69" s="1076"/>
      <c r="BA69" s="1076"/>
      <c r="BB69" s="1076"/>
      <c r="BC69" s="1076"/>
      <c r="BD69" s="1076"/>
      <c r="BE69" s="1076"/>
      <c r="BF69" s="1076"/>
      <c r="BG69" s="1076"/>
      <c r="BH69" s="1076"/>
      <c r="BI69" s="1076"/>
      <c r="BJ69" s="1076"/>
      <c r="BK69" s="1076"/>
      <c r="BL69" s="1076"/>
      <c r="BM69" s="1076"/>
      <c r="BN69" s="1076"/>
      <c r="BO69" s="1076"/>
      <c r="BP69" s="1076"/>
      <c r="BQ69" s="1076"/>
      <c r="BR69" s="1076"/>
      <c r="BS69" s="1076"/>
      <c r="BT69" s="1076"/>
      <c r="BU69" s="1076"/>
      <c r="BV69" s="1076"/>
      <c r="BW69" s="1076"/>
      <c r="BX69" s="1076"/>
      <c r="BY69" s="1076"/>
      <c r="BZ69" s="1076"/>
      <c r="CA69" s="1076"/>
      <c r="CB69" s="1076"/>
      <c r="CC69" s="1076"/>
      <c r="CD69" s="1076"/>
      <c r="CE69" s="1076"/>
      <c r="CF69" s="1076"/>
      <c r="CG69" s="1076"/>
      <c r="CH69" s="1076"/>
      <c r="CI69" s="1076"/>
      <c r="CJ69" s="1076"/>
      <c r="CK69" s="1076"/>
      <c r="CL69" s="1076"/>
      <c r="CM69" s="1076"/>
      <c r="CN69" s="1076"/>
      <c r="CO69" s="1076"/>
      <c r="CP69" s="1076"/>
      <c r="CQ69" s="1076"/>
      <c r="CR69" s="1076"/>
      <c r="CS69" s="1076"/>
      <c r="CT69" s="1076"/>
      <c r="CU69" s="1076"/>
      <c r="CV69" s="1076"/>
      <c r="CW69" s="1076"/>
      <c r="CX69" s="1076"/>
      <c r="CY69" s="1076"/>
      <c r="CZ69" s="1076"/>
      <c r="DA69" s="1076"/>
      <c r="DB69" s="1076"/>
      <c r="DC69" s="1080"/>
    </row>
    <row r="70" spans="2:107" ht="13.2">
      <c r="B70" s="728"/>
      <c r="H70" s="1053"/>
      <c r="I70" s="1053"/>
      <c r="J70" s="1056"/>
      <c r="K70" s="1056"/>
      <c r="L70" s="1063"/>
      <c r="M70" s="1056"/>
      <c r="N70" s="1063"/>
      <c r="AN70" s="1052"/>
      <c r="AO70" s="1052"/>
      <c r="AP70" s="1052"/>
      <c r="AZ70" s="1052"/>
      <c r="BA70" s="1052"/>
      <c r="BB70" s="1052"/>
      <c r="BL70" s="1052"/>
      <c r="BM70" s="1052"/>
      <c r="BN70" s="1052"/>
      <c r="BX70" s="1052"/>
      <c r="BY70" s="1052"/>
      <c r="BZ70" s="1052"/>
      <c r="CJ70" s="1052"/>
      <c r="CK70" s="1052"/>
      <c r="CL70" s="1052"/>
      <c r="CV70" s="1052"/>
      <c r="CW70" s="1052"/>
      <c r="CX70" s="1052"/>
    </row>
    <row r="71" spans="2:107" ht="13.2">
      <c r="B71" s="728"/>
      <c r="G71" s="1051"/>
      <c r="I71" s="1055"/>
      <c r="J71" s="1056"/>
      <c r="K71" s="1056"/>
      <c r="L71" s="1063"/>
      <c r="M71" s="1056"/>
      <c r="N71" s="1063"/>
      <c r="AM71" s="1051"/>
      <c r="AN71" s="363" t="s">
        <v>163</v>
      </c>
    </row>
    <row r="72" spans="2:107" ht="13.2">
      <c r="B72" s="728"/>
      <c r="G72" s="1049"/>
      <c r="H72" s="1049"/>
      <c r="I72" s="1049"/>
      <c r="J72" s="1049"/>
      <c r="K72" s="1057"/>
      <c r="L72" s="1057"/>
      <c r="M72" s="1064"/>
      <c r="N72" s="1064"/>
      <c r="AN72" s="1071"/>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73" t="s">
        <v>538</v>
      </c>
      <c r="BQ72" s="1073"/>
      <c r="BR72" s="1073"/>
      <c r="BS72" s="1073"/>
      <c r="BT72" s="1073"/>
      <c r="BU72" s="1073"/>
      <c r="BV72" s="1073"/>
      <c r="BW72" s="1073"/>
      <c r="BX72" s="1073" t="s">
        <v>539</v>
      </c>
      <c r="BY72" s="1073"/>
      <c r="BZ72" s="1073"/>
      <c r="CA72" s="1073"/>
      <c r="CB72" s="1073"/>
      <c r="CC72" s="1073"/>
      <c r="CD72" s="1073"/>
      <c r="CE72" s="1073"/>
      <c r="CF72" s="1073" t="s">
        <v>540</v>
      </c>
      <c r="CG72" s="1073"/>
      <c r="CH72" s="1073"/>
      <c r="CI72" s="1073"/>
      <c r="CJ72" s="1073"/>
      <c r="CK72" s="1073"/>
      <c r="CL72" s="1073"/>
      <c r="CM72" s="1073"/>
      <c r="CN72" s="1073" t="s">
        <v>257</v>
      </c>
      <c r="CO72" s="1073"/>
      <c r="CP72" s="1073"/>
      <c r="CQ72" s="1073"/>
      <c r="CR72" s="1073"/>
      <c r="CS72" s="1073"/>
      <c r="CT72" s="1073"/>
      <c r="CU72" s="1073"/>
      <c r="CV72" s="1073" t="s">
        <v>541</v>
      </c>
      <c r="CW72" s="1073"/>
      <c r="CX72" s="1073"/>
      <c r="CY72" s="1073"/>
      <c r="CZ72" s="1073"/>
      <c r="DA72" s="1073"/>
      <c r="DB72" s="1073"/>
      <c r="DC72" s="1073"/>
    </row>
    <row r="73" spans="2:107" ht="13.2">
      <c r="B73" s="728"/>
      <c r="G73" s="1050"/>
      <c r="H73" s="1050"/>
      <c r="I73" s="1050"/>
      <c r="J73" s="1050"/>
      <c r="K73" s="1060"/>
      <c r="L73" s="1060"/>
      <c r="M73" s="1060"/>
      <c r="N73" s="1060"/>
      <c r="AM73" s="1052"/>
      <c r="AN73" s="1072" t="s">
        <v>556</v>
      </c>
      <c r="AO73" s="1072"/>
      <c r="AP73" s="1072"/>
      <c r="AQ73" s="1072"/>
      <c r="AR73" s="1072"/>
      <c r="AS73" s="1072"/>
      <c r="AT73" s="1072"/>
      <c r="AU73" s="1072"/>
      <c r="AV73" s="1072"/>
      <c r="AW73" s="1072"/>
      <c r="AX73" s="1072"/>
      <c r="AY73" s="1072"/>
      <c r="AZ73" s="1072"/>
      <c r="BA73" s="1072"/>
      <c r="BB73" s="1072" t="s">
        <v>216</v>
      </c>
      <c r="BC73" s="1072"/>
      <c r="BD73" s="1072"/>
      <c r="BE73" s="1072"/>
      <c r="BF73" s="1072"/>
      <c r="BG73" s="1072"/>
      <c r="BH73" s="1072"/>
      <c r="BI73" s="1072"/>
      <c r="BJ73" s="1072"/>
      <c r="BK73" s="1072"/>
      <c r="BL73" s="1072"/>
      <c r="BM73" s="1072"/>
      <c r="BN73" s="1072"/>
      <c r="BO73" s="1072"/>
      <c r="BP73" s="1077">
        <v>59.5</v>
      </c>
      <c r="BQ73" s="1077"/>
      <c r="BR73" s="1077"/>
      <c r="BS73" s="1077"/>
      <c r="BT73" s="1077"/>
      <c r="BU73" s="1077"/>
      <c r="BV73" s="1077"/>
      <c r="BW73" s="1077"/>
      <c r="BX73" s="1077">
        <v>51</v>
      </c>
      <c r="BY73" s="1077"/>
      <c r="BZ73" s="1077"/>
      <c r="CA73" s="1077"/>
      <c r="CB73" s="1077"/>
      <c r="CC73" s="1077"/>
      <c r="CD73" s="1077"/>
      <c r="CE73" s="1077"/>
      <c r="CF73" s="1077">
        <v>51.3</v>
      </c>
      <c r="CG73" s="1077"/>
      <c r="CH73" s="1077"/>
      <c r="CI73" s="1077"/>
      <c r="CJ73" s="1077"/>
      <c r="CK73" s="1077"/>
      <c r="CL73" s="1077"/>
      <c r="CM73" s="1077"/>
      <c r="CN73" s="1077">
        <v>48.2</v>
      </c>
      <c r="CO73" s="1077"/>
      <c r="CP73" s="1077"/>
      <c r="CQ73" s="1077"/>
      <c r="CR73" s="1077"/>
      <c r="CS73" s="1077"/>
      <c r="CT73" s="1077"/>
      <c r="CU73" s="1077"/>
      <c r="CV73" s="1077">
        <v>57.6</v>
      </c>
      <c r="CW73" s="1077"/>
      <c r="CX73" s="1077"/>
      <c r="CY73" s="1077"/>
      <c r="CZ73" s="1077"/>
      <c r="DA73" s="1077"/>
      <c r="DB73" s="1077"/>
      <c r="DC73" s="1077"/>
    </row>
    <row r="74" spans="2:107" ht="13.2">
      <c r="B74" s="728"/>
      <c r="G74" s="1050"/>
      <c r="H74" s="1050"/>
      <c r="I74" s="1050"/>
      <c r="J74" s="1050"/>
      <c r="K74" s="1060"/>
      <c r="L74" s="1060"/>
      <c r="M74" s="1060"/>
      <c r="N74" s="1060"/>
      <c r="AM74" s="1052"/>
      <c r="AN74" s="1072"/>
      <c r="AO74" s="1072"/>
      <c r="AP74" s="1072"/>
      <c r="AQ74" s="1072"/>
      <c r="AR74" s="1072"/>
      <c r="AS74" s="1072"/>
      <c r="AT74" s="1072"/>
      <c r="AU74" s="1072"/>
      <c r="AV74" s="1072"/>
      <c r="AW74" s="1072"/>
      <c r="AX74" s="1072"/>
      <c r="AY74" s="1072"/>
      <c r="AZ74" s="1072"/>
      <c r="BA74" s="1072"/>
      <c r="BB74" s="1072"/>
      <c r="BC74" s="1072"/>
      <c r="BD74" s="1072"/>
      <c r="BE74" s="1072"/>
      <c r="BF74" s="1072"/>
      <c r="BG74" s="1072"/>
      <c r="BH74" s="1072"/>
      <c r="BI74" s="1072"/>
      <c r="BJ74" s="1072"/>
      <c r="BK74" s="1072"/>
      <c r="BL74" s="1072"/>
      <c r="BM74" s="1072"/>
      <c r="BN74" s="1072"/>
      <c r="BO74" s="1072"/>
      <c r="BP74" s="1077"/>
      <c r="BQ74" s="1077"/>
      <c r="BR74" s="1077"/>
      <c r="BS74" s="1077"/>
      <c r="BT74" s="1077"/>
      <c r="BU74" s="1077"/>
      <c r="BV74" s="1077"/>
      <c r="BW74" s="1077"/>
      <c r="BX74" s="1077"/>
      <c r="BY74" s="1077"/>
      <c r="BZ74" s="1077"/>
      <c r="CA74" s="1077"/>
      <c r="CB74" s="1077"/>
      <c r="CC74" s="1077"/>
      <c r="CD74" s="1077"/>
      <c r="CE74" s="1077"/>
      <c r="CF74" s="1077"/>
      <c r="CG74" s="1077"/>
      <c r="CH74" s="1077"/>
      <c r="CI74" s="1077"/>
      <c r="CJ74" s="1077"/>
      <c r="CK74" s="1077"/>
      <c r="CL74" s="1077"/>
      <c r="CM74" s="1077"/>
      <c r="CN74" s="1077"/>
      <c r="CO74" s="1077"/>
      <c r="CP74" s="1077"/>
      <c r="CQ74" s="1077"/>
      <c r="CR74" s="1077"/>
      <c r="CS74" s="1077"/>
      <c r="CT74" s="1077"/>
      <c r="CU74" s="1077"/>
      <c r="CV74" s="1077"/>
      <c r="CW74" s="1077"/>
      <c r="CX74" s="1077"/>
      <c r="CY74" s="1077"/>
      <c r="CZ74" s="1077"/>
      <c r="DA74" s="1077"/>
      <c r="DB74" s="1077"/>
      <c r="DC74" s="1077"/>
    </row>
    <row r="75" spans="2:107" ht="13.2">
      <c r="B75" s="728"/>
      <c r="G75" s="1050"/>
      <c r="H75" s="1050"/>
      <c r="I75" s="1049"/>
      <c r="J75" s="1049"/>
      <c r="K75" s="1058"/>
      <c r="L75" s="1058"/>
      <c r="M75" s="1058"/>
      <c r="N75" s="1058"/>
      <c r="AM75" s="1052"/>
      <c r="AN75" s="1072"/>
      <c r="AO75" s="1072"/>
      <c r="AP75" s="1072"/>
      <c r="AQ75" s="1072"/>
      <c r="AR75" s="1072"/>
      <c r="AS75" s="1072"/>
      <c r="AT75" s="1072"/>
      <c r="AU75" s="1072"/>
      <c r="AV75" s="1072"/>
      <c r="AW75" s="1072"/>
      <c r="AX75" s="1072"/>
      <c r="AY75" s="1072"/>
      <c r="AZ75" s="1072"/>
      <c r="BA75" s="1072"/>
      <c r="BB75" s="1072" t="s">
        <v>415</v>
      </c>
      <c r="BC75" s="1072"/>
      <c r="BD75" s="1072"/>
      <c r="BE75" s="1072"/>
      <c r="BF75" s="1072"/>
      <c r="BG75" s="1072"/>
      <c r="BH75" s="1072"/>
      <c r="BI75" s="1072"/>
      <c r="BJ75" s="1072"/>
      <c r="BK75" s="1072"/>
      <c r="BL75" s="1072"/>
      <c r="BM75" s="1072"/>
      <c r="BN75" s="1072"/>
      <c r="BO75" s="1072"/>
      <c r="BP75" s="1077">
        <v>6.4</v>
      </c>
      <c r="BQ75" s="1077"/>
      <c r="BR75" s="1077"/>
      <c r="BS75" s="1077"/>
      <c r="BT75" s="1077"/>
      <c r="BU75" s="1077"/>
      <c r="BV75" s="1077"/>
      <c r="BW75" s="1077"/>
      <c r="BX75" s="1077">
        <v>6.5</v>
      </c>
      <c r="BY75" s="1077"/>
      <c r="BZ75" s="1077"/>
      <c r="CA75" s="1077"/>
      <c r="CB75" s="1077"/>
      <c r="CC75" s="1077"/>
      <c r="CD75" s="1077"/>
      <c r="CE75" s="1077"/>
      <c r="CF75" s="1077">
        <v>7.2</v>
      </c>
      <c r="CG75" s="1077"/>
      <c r="CH75" s="1077"/>
      <c r="CI75" s="1077"/>
      <c r="CJ75" s="1077"/>
      <c r="CK75" s="1077"/>
      <c r="CL75" s="1077"/>
      <c r="CM75" s="1077"/>
      <c r="CN75" s="1077">
        <v>7.8</v>
      </c>
      <c r="CO75" s="1077"/>
      <c r="CP75" s="1077"/>
      <c r="CQ75" s="1077"/>
      <c r="CR75" s="1077"/>
      <c r="CS75" s="1077"/>
      <c r="CT75" s="1077"/>
      <c r="CU75" s="1077"/>
      <c r="CV75" s="1077">
        <v>8.1</v>
      </c>
      <c r="CW75" s="1077"/>
      <c r="CX75" s="1077"/>
      <c r="CY75" s="1077"/>
      <c r="CZ75" s="1077"/>
      <c r="DA75" s="1077"/>
      <c r="DB75" s="1077"/>
      <c r="DC75" s="1077"/>
    </row>
    <row r="76" spans="2:107" ht="13.2">
      <c r="B76" s="728"/>
      <c r="G76" s="1050"/>
      <c r="H76" s="1050"/>
      <c r="I76" s="1049"/>
      <c r="J76" s="1049"/>
      <c r="K76" s="1058"/>
      <c r="L76" s="1058"/>
      <c r="M76" s="1058"/>
      <c r="N76" s="1058"/>
      <c r="AM76" s="1052"/>
      <c r="AN76" s="1072"/>
      <c r="AO76" s="1072"/>
      <c r="AP76" s="1072"/>
      <c r="AQ76" s="1072"/>
      <c r="AR76" s="1072"/>
      <c r="AS76" s="1072"/>
      <c r="AT76" s="1072"/>
      <c r="AU76" s="1072"/>
      <c r="AV76" s="1072"/>
      <c r="AW76" s="1072"/>
      <c r="AX76" s="1072"/>
      <c r="AY76" s="1072"/>
      <c r="AZ76" s="1072"/>
      <c r="BA76" s="1072"/>
      <c r="BB76" s="1072"/>
      <c r="BC76" s="1072"/>
      <c r="BD76" s="1072"/>
      <c r="BE76" s="1072"/>
      <c r="BF76" s="1072"/>
      <c r="BG76" s="1072"/>
      <c r="BH76" s="1072"/>
      <c r="BI76" s="1072"/>
      <c r="BJ76" s="1072"/>
      <c r="BK76" s="1072"/>
      <c r="BL76" s="1072"/>
      <c r="BM76" s="1072"/>
      <c r="BN76" s="1072"/>
      <c r="BO76" s="1072"/>
      <c r="BP76" s="1077"/>
      <c r="BQ76" s="1077"/>
      <c r="BR76" s="1077"/>
      <c r="BS76" s="1077"/>
      <c r="BT76" s="1077"/>
      <c r="BU76" s="1077"/>
      <c r="BV76" s="1077"/>
      <c r="BW76" s="1077"/>
      <c r="BX76" s="1077"/>
      <c r="BY76" s="1077"/>
      <c r="BZ76" s="1077"/>
      <c r="CA76" s="1077"/>
      <c r="CB76" s="1077"/>
      <c r="CC76" s="1077"/>
      <c r="CD76" s="1077"/>
      <c r="CE76" s="1077"/>
      <c r="CF76" s="1077"/>
      <c r="CG76" s="1077"/>
      <c r="CH76" s="1077"/>
      <c r="CI76" s="1077"/>
      <c r="CJ76" s="1077"/>
      <c r="CK76" s="1077"/>
      <c r="CL76" s="1077"/>
      <c r="CM76" s="1077"/>
      <c r="CN76" s="1077"/>
      <c r="CO76" s="1077"/>
      <c r="CP76" s="1077"/>
      <c r="CQ76" s="1077"/>
      <c r="CR76" s="1077"/>
      <c r="CS76" s="1077"/>
      <c r="CT76" s="1077"/>
      <c r="CU76" s="1077"/>
      <c r="CV76" s="1077"/>
      <c r="CW76" s="1077"/>
      <c r="CX76" s="1077"/>
      <c r="CY76" s="1077"/>
      <c r="CZ76" s="1077"/>
      <c r="DA76" s="1077"/>
      <c r="DB76" s="1077"/>
      <c r="DC76" s="1077"/>
    </row>
    <row r="77" spans="2:107" ht="13.2">
      <c r="B77" s="728"/>
      <c r="G77" s="1049"/>
      <c r="H77" s="1049"/>
      <c r="I77" s="1049"/>
      <c r="J77" s="1049"/>
      <c r="K77" s="1060"/>
      <c r="L77" s="1060"/>
      <c r="M77" s="1060"/>
      <c r="N77" s="1060"/>
      <c r="AN77" s="1073" t="s">
        <v>524</v>
      </c>
      <c r="AO77" s="1073"/>
      <c r="AP77" s="1073"/>
      <c r="AQ77" s="1073"/>
      <c r="AR77" s="1073"/>
      <c r="AS77" s="1073"/>
      <c r="AT77" s="1073"/>
      <c r="AU77" s="1073"/>
      <c r="AV77" s="1073"/>
      <c r="AW77" s="1073"/>
      <c r="AX77" s="1073"/>
      <c r="AY77" s="1073"/>
      <c r="AZ77" s="1073"/>
      <c r="BA77" s="1073"/>
      <c r="BB77" s="1072" t="s">
        <v>216</v>
      </c>
      <c r="BC77" s="1072"/>
      <c r="BD77" s="1072"/>
      <c r="BE77" s="1072"/>
      <c r="BF77" s="1072"/>
      <c r="BG77" s="1072"/>
      <c r="BH77" s="1072"/>
      <c r="BI77" s="1072"/>
      <c r="BJ77" s="1072"/>
      <c r="BK77" s="1072"/>
      <c r="BL77" s="1072"/>
      <c r="BM77" s="1072"/>
      <c r="BN77" s="1072"/>
      <c r="BO77" s="1072"/>
      <c r="BP77" s="1077">
        <v>37.299999999999997</v>
      </c>
      <c r="BQ77" s="1077"/>
      <c r="BR77" s="1077"/>
      <c r="BS77" s="1077"/>
      <c r="BT77" s="1077"/>
      <c r="BU77" s="1077"/>
      <c r="BV77" s="1077"/>
      <c r="BW77" s="1077"/>
      <c r="BX77" s="1077">
        <v>25.4</v>
      </c>
      <c r="BY77" s="1077"/>
      <c r="BZ77" s="1077"/>
      <c r="CA77" s="1077"/>
      <c r="CB77" s="1077"/>
      <c r="CC77" s="1077"/>
      <c r="CD77" s="1077"/>
      <c r="CE77" s="1077"/>
      <c r="CF77" s="1077">
        <v>17.600000000000001</v>
      </c>
      <c r="CG77" s="1077"/>
      <c r="CH77" s="1077"/>
      <c r="CI77" s="1077"/>
      <c r="CJ77" s="1077"/>
      <c r="CK77" s="1077"/>
      <c r="CL77" s="1077"/>
      <c r="CM77" s="1077"/>
      <c r="CN77" s="1077">
        <v>17.2</v>
      </c>
      <c r="CO77" s="1077"/>
      <c r="CP77" s="1077"/>
      <c r="CQ77" s="1077"/>
      <c r="CR77" s="1077"/>
      <c r="CS77" s="1077"/>
      <c r="CT77" s="1077"/>
      <c r="CU77" s="1077"/>
      <c r="CV77" s="1077">
        <v>16.100000000000001</v>
      </c>
      <c r="CW77" s="1077"/>
      <c r="CX77" s="1077"/>
      <c r="CY77" s="1077"/>
      <c r="CZ77" s="1077"/>
      <c r="DA77" s="1077"/>
      <c r="DB77" s="1077"/>
      <c r="DC77" s="1077"/>
    </row>
    <row r="78" spans="2:107" ht="13.2">
      <c r="B78" s="728"/>
      <c r="G78" s="1049"/>
      <c r="H78" s="1049"/>
      <c r="I78" s="1049"/>
      <c r="J78" s="1049"/>
      <c r="K78" s="1060"/>
      <c r="L78" s="1060"/>
      <c r="M78" s="1060"/>
      <c r="N78" s="1060"/>
      <c r="AN78" s="1073"/>
      <c r="AO78" s="1073"/>
      <c r="AP78" s="1073"/>
      <c r="AQ78" s="1073"/>
      <c r="AR78" s="1073"/>
      <c r="AS78" s="1073"/>
      <c r="AT78" s="1073"/>
      <c r="AU78" s="1073"/>
      <c r="AV78" s="1073"/>
      <c r="AW78" s="1073"/>
      <c r="AX78" s="1073"/>
      <c r="AY78" s="1073"/>
      <c r="AZ78" s="1073"/>
      <c r="BA78" s="1073"/>
      <c r="BB78" s="1072"/>
      <c r="BC78" s="1072"/>
      <c r="BD78" s="1072"/>
      <c r="BE78" s="1072"/>
      <c r="BF78" s="1072"/>
      <c r="BG78" s="1072"/>
      <c r="BH78" s="1072"/>
      <c r="BI78" s="1072"/>
      <c r="BJ78" s="1072"/>
      <c r="BK78" s="1072"/>
      <c r="BL78" s="1072"/>
      <c r="BM78" s="1072"/>
      <c r="BN78" s="1072"/>
      <c r="BO78" s="1072"/>
      <c r="BP78" s="1077"/>
      <c r="BQ78" s="1077"/>
      <c r="BR78" s="1077"/>
      <c r="BS78" s="1077"/>
      <c r="BT78" s="1077"/>
      <c r="BU78" s="1077"/>
      <c r="BV78" s="1077"/>
      <c r="BW78" s="1077"/>
      <c r="BX78" s="1077"/>
      <c r="BY78" s="1077"/>
      <c r="BZ78" s="1077"/>
      <c r="CA78" s="1077"/>
      <c r="CB78" s="1077"/>
      <c r="CC78" s="1077"/>
      <c r="CD78" s="1077"/>
      <c r="CE78" s="1077"/>
      <c r="CF78" s="1077"/>
      <c r="CG78" s="1077"/>
      <c r="CH78" s="1077"/>
      <c r="CI78" s="1077"/>
      <c r="CJ78" s="1077"/>
      <c r="CK78" s="1077"/>
      <c r="CL78" s="1077"/>
      <c r="CM78" s="1077"/>
      <c r="CN78" s="1077"/>
      <c r="CO78" s="1077"/>
      <c r="CP78" s="1077"/>
      <c r="CQ78" s="1077"/>
      <c r="CR78" s="1077"/>
      <c r="CS78" s="1077"/>
      <c r="CT78" s="1077"/>
      <c r="CU78" s="1077"/>
      <c r="CV78" s="1077"/>
      <c r="CW78" s="1077"/>
      <c r="CX78" s="1077"/>
      <c r="CY78" s="1077"/>
      <c r="CZ78" s="1077"/>
      <c r="DA78" s="1077"/>
      <c r="DB78" s="1077"/>
      <c r="DC78" s="1077"/>
    </row>
    <row r="79" spans="2:107" ht="13.2">
      <c r="B79" s="728"/>
      <c r="G79" s="1049"/>
      <c r="H79" s="1049"/>
      <c r="I79" s="1055"/>
      <c r="J79" s="1055"/>
      <c r="K79" s="1061"/>
      <c r="L79" s="1061"/>
      <c r="M79" s="1061"/>
      <c r="N79" s="1061"/>
      <c r="AN79" s="1073"/>
      <c r="AO79" s="1073"/>
      <c r="AP79" s="1073"/>
      <c r="AQ79" s="1073"/>
      <c r="AR79" s="1073"/>
      <c r="AS79" s="1073"/>
      <c r="AT79" s="1073"/>
      <c r="AU79" s="1073"/>
      <c r="AV79" s="1073"/>
      <c r="AW79" s="1073"/>
      <c r="AX79" s="1073"/>
      <c r="AY79" s="1073"/>
      <c r="AZ79" s="1073"/>
      <c r="BA79" s="1073"/>
      <c r="BB79" s="1072" t="s">
        <v>415</v>
      </c>
      <c r="BC79" s="1072"/>
      <c r="BD79" s="1072"/>
      <c r="BE79" s="1072"/>
      <c r="BF79" s="1072"/>
      <c r="BG79" s="1072"/>
      <c r="BH79" s="1072"/>
      <c r="BI79" s="1072"/>
      <c r="BJ79" s="1072"/>
      <c r="BK79" s="1072"/>
      <c r="BL79" s="1072"/>
      <c r="BM79" s="1072"/>
      <c r="BN79" s="1072"/>
      <c r="BO79" s="1072"/>
      <c r="BP79" s="1077">
        <v>8.6</v>
      </c>
      <c r="BQ79" s="1077"/>
      <c r="BR79" s="1077"/>
      <c r="BS79" s="1077"/>
      <c r="BT79" s="1077"/>
      <c r="BU79" s="1077"/>
      <c r="BV79" s="1077"/>
      <c r="BW79" s="1077"/>
      <c r="BX79" s="1077">
        <v>8.3000000000000007</v>
      </c>
      <c r="BY79" s="1077"/>
      <c r="BZ79" s="1077"/>
      <c r="CA79" s="1077"/>
      <c r="CB79" s="1077"/>
      <c r="CC79" s="1077"/>
      <c r="CD79" s="1077"/>
      <c r="CE79" s="1077"/>
      <c r="CF79" s="1077">
        <v>8.4</v>
      </c>
      <c r="CG79" s="1077"/>
      <c r="CH79" s="1077"/>
      <c r="CI79" s="1077"/>
      <c r="CJ79" s="1077"/>
      <c r="CK79" s="1077"/>
      <c r="CL79" s="1077"/>
      <c r="CM79" s="1077"/>
      <c r="CN79" s="1077">
        <v>8.6</v>
      </c>
      <c r="CO79" s="1077"/>
      <c r="CP79" s="1077"/>
      <c r="CQ79" s="1077"/>
      <c r="CR79" s="1077"/>
      <c r="CS79" s="1077"/>
      <c r="CT79" s="1077"/>
      <c r="CU79" s="1077"/>
      <c r="CV79" s="1077">
        <v>8.6999999999999993</v>
      </c>
      <c r="CW79" s="1077"/>
      <c r="CX79" s="1077"/>
      <c r="CY79" s="1077"/>
      <c r="CZ79" s="1077"/>
      <c r="DA79" s="1077"/>
      <c r="DB79" s="1077"/>
      <c r="DC79" s="1077"/>
    </row>
    <row r="80" spans="2:107" ht="13.2">
      <c r="B80" s="728"/>
      <c r="G80" s="1049"/>
      <c r="H80" s="1049"/>
      <c r="I80" s="1055"/>
      <c r="J80" s="1055"/>
      <c r="K80" s="1061"/>
      <c r="L80" s="1061"/>
      <c r="M80" s="1061"/>
      <c r="N80" s="1061"/>
      <c r="AN80" s="1073"/>
      <c r="AO80" s="1073"/>
      <c r="AP80" s="1073"/>
      <c r="AQ80" s="1073"/>
      <c r="AR80" s="1073"/>
      <c r="AS80" s="1073"/>
      <c r="AT80" s="1073"/>
      <c r="AU80" s="1073"/>
      <c r="AV80" s="1073"/>
      <c r="AW80" s="1073"/>
      <c r="AX80" s="1073"/>
      <c r="AY80" s="1073"/>
      <c r="AZ80" s="1073"/>
      <c r="BA80" s="1073"/>
      <c r="BB80" s="1072"/>
      <c r="BC80" s="1072"/>
      <c r="BD80" s="1072"/>
      <c r="BE80" s="1072"/>
      <c r="BF80" s="1072"/>
      <c r="BG80" s="1072"/>
      <c r="BH80" s="1072"/>
      <c r="BI80" s="1072"/>
      <c r="BJ80" s="1072"/>
      <c r="BK80" s="1072"/>
      <c r="BL80" s="1072"/>
      <c r="BM80" s="1072"/>
      <c r="BN80" s="1072"/>
      <c r="BO80" s="1072"/>
      <c r="BP80" s="1077"/>
      <c r="BQ80" s="1077"/>
      <c r="BR80" s="1077"/>
      <c r="BS80" s="1077"/>
      <c r="BT80" s="1077"/>
      <c r="BU80" s="1077"/>
      <c r="BV80" s="1077"/>
      <c r="BW80" s="1077"/>
      <c r="BX80" s="1077"/>
      <c r="BY80" s="1077"/>
      <c r="BZ80" s="1077"/>
      <c r="CA80" s="1077"/>
      <c r="CB80" s="1077"/>
      <c r="CC80" s="1077"/>
      <c r="CD80" s="1077"/>
      <c r="CE80" s="1077"/>
      <c r="CF80" s="1077"/>
      <c r="CG80" s="1077"/>
      <c r="CH80" s="1077"/>
      <c r="CI80" s="1077"/>
      <c r="CJ80" s="1077"/>
      <c r="CK80" s="1077"/>
      <c r="CL80" s="1077"/>
      <c r="CM80" s="1077"/>
      <c r="CN80" s="1077"/>
      <c r="CO80" s="1077"/>
      <c r="CP80" s="1077"/>
      <c r="CQ80" s="1077"/>
      <c r="CR80" s="1077"/>
      <c r="CS80" s="1077"/>
      <c r="CT80" s="1077"/>
      <c r="CU80" s="1077"/>
      <c r="CV80" s="1077"/>
      <c r="CW80" s="1077"/>
      <c r="CX80" s="1077"/>
      <c r="CY80" s="1077"/>
      <c r="CZ80" s="1077"/>
      <c r="DA80" s="1077"/>
      <c r="DB80" s="1077"/>
      <c r="DC80" s="1077"/>
    </row>
    <row r="81" spans="2:109" ht="13.2">
      <c r="B81" s="728"/>
    </row>
    <row r="82" spans="2:109" ht="16.2">
      <c r="B82" s="728"/>
      <c r="K82" s="1062"/>
      <c r="L82" s="1062"/>
      <c r="M82" s="1062"/>
      <c r="N82" s="1062"/>
      <c r="AQ82" s="1062"/>
      <c r="AR82" s="1062"/>
      <c r="AS82" s="1062"/>
      <c r="AT82" s="1062"/>
      <c r="BC82" s="1062"/>
      <c r="BD82" s="1062"/>
      <c r="BE82" s="1062"/>
      <c r="BF82" s="1062"/>
      <c r="BO82" s="1062"/>
      <c r="BP82" s="1062"/>
      <c r="BQ82" s="1062"/>
      <c r="BR82" s="1062"/>
      <c r="CA82" s="1062"/>
      <c r="CB82" s="1062"/>
      <c r="CC82" s="1062"/>
      <c r="CD82" s="1062"/>
      <c r="CM82" s="1062"/>
      <c r="CN82" s="1062"/>
      <c r="CO82" s="1062"/>
      <c r="CP82" s="1062"/>
      <c r="CY82" s="1062"/>
      <c r="CZ82" s="1062"/>
      <c r="DA82" s="1062"/>
      <c r="DB82" s="1062"/>
      <c r="DC82" s="1062"/>
    </row>
    <row r="83" spans="2:109" ht="13.2">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ht="13.2">
      <c r="DD84" s="829"/>
      <c r="DE84" s="829"/>
    </row>
    <row r="85" spans="2:109" ht="13.2">
      <c r="DD85" s="829"/>
      <c r="DE85" s="829"/>
    </row>
  </sheetData>
  <sheetProtection algorithmName="SHA-512" hashValue="AiU42tIHAKW60t08u50rMlWNg7R9HsS1bhlggQBFqclWbzHK8cvggL41iDK6+EQ4a2R/+dP9oAMfvhbEhFHxYw==" saltValue="b63j16xEUfICobVjhL/jL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4"/>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73" zoomScale="70" zoomScaleNormal="70" zoomScaleSheetLayoutView="70" workbookViewId="0">
      <selection activeCell="AE108" sqref="AE108"/>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ht="13.2">
      <c r="S2" s="726"/>
      <c r="AH2" s="726"/>
    </row>
    <row r="3" spans="1: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ht="13.2"/>
    <row r="5" spans="1:34" ht="13.2"/>
    <row r="6" spans="1:34" ht="13.2"/>
    <row r="7" spans="1:34" ht="13.2"/>
    <row r="8" spans="1:34" ht="13.2"/>
    <row r="9" spans="1:34" ht="13.2">
      <c r="AH9" s="726"/>
    </row>
    <row r="10" spans="1:34" ht="13.2"/>
    <row r="11" spans="1:34" ht="13.2"/>
    <row r="12" spans="1:34" ht="13.2"/>
    <row r="13" spans="1:34" ht="13.2"/>
    <row r="14" spans="1:34" ht="13.2"/>
    <row r="15" spans="1:34" ht="13.2"/>
    <row r="16" spans="1: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100</v>
      </c>
    </row>
  </sheetData>
  <sheetProtection algorithmName="SHA-512" hashValue="xBvhDQDG67hEgo1xMfgo1gsVGIzKAeLnJbJpyWdAu98UF6WeZvltOmi6KPEL/Bup4xtv891tQI8e/vtR3YtlZw==" saltValue="rFormkctCMnwfNF9TDVjUg==" spinCount="100000" sheet="1" objects="1" scenarios="1"/>
  <phoneticPr fontId="34"/>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73" zoomScale="70" zoomScaleNormal="70" zoomScaleSheetLayoutView="55" workbookViewId="0">
      <selection activeCell="AE108" sqref="AE108"/>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ht="13.2">
      <c r="S2" s="726"/>
      <c r="AH2" s="726"/>
    </row>
    <row r="3" spans="2: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ht="13.2"/>
    <row r="5" spans="2:34" ht="13.2"/>
    <row r="6" spans="2:34" ht="13.2"/>
    <row r="7" spans="2:34" ht="13.2"/>
    <row r="8" spans="2:34" ht="13.2"/>
    <row r="9" spans="2:34" ht="13.2">
      <c r="AH9" s="726"/>
    </row>
    <row r="10" spans="2:34" ht="13.2"/>
    <row r="11" spans="2:34" ht="13.2"/>
    <row r="12" spans="2:34" ht="13.2"/>
    <row r="13" spans="2:34" ht="13.2"/>
    <row r="14" spans="2:34" ht="13.2"/>
    <row r="15" spans="2:34" ht="13.2"/>
    <row r="16" spans="2: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c r="AG59" s="726"/>
      <c r="AH59" s="726"/>
    </row>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100</v>
      </c>
    </row>
  </sheetData>
  <sheetProtection algorithmName="SHA-512" hashValue="/HoUrc2Ta+yhf1iC2Y3+cI2i3yaCP6r0cYqSv+Woy0QwLxstka+2BMcTyG26PoT5j1nXpH0q6+rDr/RtlIklQw==" saltValue="OuM/ovxqbdukFYvnJZA+JA==" spinCount="100000" sheet="1" objects="1" scenarios="1"/>
  <phoneticPr fontId="34"/>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J22179</cp:lastModifiedBy>
  <dcterms:created xsi:type="dcterms:W3CDTF">2026-02-23T08:22:29Z</dcterms:created>
  <dcterms:modified xsi:type="dcterms:W3CDTF">2026-09-17T04:46:12Z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2026-09-17T04:46:12Z</vt:filetime>
  </property>
</Properties>
</file>