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C7A8" lockStructure="1"/>
  <bookViews>
    <workbookView xWindow="-108" yWindow="-108" windowWidth="23256" windowHeight="12456" tabRatio="735" firstSheet="10" activeTab="14"/>
  </bookViews>
  <sheets>
    <sheet name="活動計画書" sheetId="4" r:id="rId1"/>
    <sheet name="収支予算書" sheetId="5" r:id="rId2"/>
    <sheet name="【運営費】積算資料" sheetId="13" r:id="rId3"/>
    <sheet name="【活動費】積算資料①" sheetId="2" r:id="rId4"/>
    <sheet name="【活動費】積算資料②" sheetId="3" r:id="rId5"/>
    <sheet name="【活動費】積算資料③" sheetId="6" r:id="rId6"/>
    <sheet name="【活動費】積算資料④" sheetId="14" r:id="rId7"/>
    <sheet name="【活動費】積算資料⑤" sheetId="7" r:id="rId8"/>
    <sheet name="【活動費】積算資料⑥" sheetId="9" r:id="rId9"/>
    <sheet name="【活動費】積算資料⑦" sheetId="15" r:id="rId10"/>
    <sheet name="【活動費(行政間連携加算)】積算資料⑧" sheetId="10" r:id="rId11"/>
    <sheet name="【活動費(行政間連携加算)】積算資料⑨" sheetId="11" r:id="rId12"/>
    <sheet name="交付申請書" sheetId="1" r:id="rId13"/>
    <sheet name="請求書" sheetId="8" r:id="rId14"/>
    <sheet name="チェックリスト" sheetId="12" r:id="rId15"/>
  </sheets>
  <definedNames>
    <definedName name="_xlnm.Print_Area" localSheetId="12">交付申請書!$A$1:$AK$31</definedName>
    <definedName name="_xlnm.Print_Area" localSheetId="0">活動計画書!$A$1:$AP$141</definedName>
    <definedName name="_xlnm.Print_Area" localSheetId="1">収支予算書!$A$1:$AK$46</definedName>
    <definedName name="_xlnm.Print_Area" localSheetId="13">請求書!$A$1:$AJ$28</definedName>
    <definedName name="_xlnm.Print_Area" localSheetId="14">チェックリスト!$A$1:$K$61</definedName>
    <definedName name="_xlnm.Print_Titles" localSheetId="14">チェックリスト!$2:$2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D11" authorId="0">
      <text>
        <r>
          <rPr>
            <b/>
            <sz val="11"/>
            <color theme="1"/>
            <rFont val="ＭＳ Ｐゴシック"/>
          </rPr>
          <t>※広報活動の場合次の項目内容を必ず記載してください。
 (記載例）
　　①発行回数：10回
      （記入可能なら，発行時期も）
　　②内容：(1)予算・活動計画報告：１回
　　　　　　　(2)活動報告：８回
　　　　　　　(3)決算報告：１回
　　③配布方法：回覧・各世帯に配布など
　　④HPに載せているか？
　　⑤その他の広報活動
　　　　（イベントチラシ配布など）</t>
        </r>
      </text>
    </comment>
    <comment ref="V9" authorId="0">
      <text>
        <r>
          <rPr>
            <sz val="10"/>
            <color theme="1"/>
            <rFont val="ＭＳ Ｐゴシック"/>
          </rPr>
          <t>開催形式をリストから選択してください。</t>
        </r>
      </text>
    </comment>
    <comment ref="N9" authorId="0">
      <text>
        <r>
          <rPr>
            <sz val="9"/>
            <color theme="1"/>
            <rFont val="ＭＳ Ｐゴシック"/>
          </rPr>
          <t>総会の開催月を入力してください。</t>
        </r>
      </text>
    </comment>
    <comment ref="N10" authorId="0">
      <text>
        <r>
          <rPr>
            <sz val="10"/>
            <color theme="1"/>
            <rFont val="ＭＳ Ｐゴシック"/>
          </rPr>
          <t>総会以外の会議の回数を入力してください。</t>
        </r>
      </text>
    </comment>
    <comment ref="W10" authorId="0">
      <text>
        <r>
          <rPr>
            <sz val="11"/>
            <color theme="1"/>
            <rFont val="ＭＳ Ｐゴシック"/>
          </rPr>
          <t>総会以外の会議の種類を入力してください。
例）理事会，役員会，定例会，〇〇部会等</t>
        </r>
      </text>
    </comment>
    <comment ref="C113" authorId="0">
      <text>
        <r>
          <rPr>
            <sz val="11"/>
            <color theme="1"/>
            <rFont val="ＭＳ Ｐゴシック"/>
          </rPr>
          <t>リストから事業名を選択</t>
        </r>
      </text>
    </comment>
    <comment ref="C127" authorId="0">
      <text>
        <r>
          <rPr>
            <sz val="11"/>
            <color theme="1"/>
            <rFont val="ＭＳ Ｐゴシック"/>
          </rPr>
          <t>リストから事業名を選択</t>
        </r>
      </text>
    </comment>
    <comment ref="AS28" authorId="0">
      <text>
        <r>
          <rPr>
            <sz val="11"/>
            <color theme="1"/>
            <rFont val="ＭＳ Ｐゴシック"/>
          </rPr>
          <t>協議会名・会議の開催予定</t>
        </r>
      </text>
    </comment>
    <comment ref="AS30" authorId="0">
      <text>
        <r>
          <rPr>
            <sz val="11"/>
            <color theme="1"/>
            <rFont val="ＭＳ Ｐゴシック"/>
          </rPr>
          <t>活動費の活動予定1</t>
        </r>
      </text>
    </comment>
    <comment ref="AS32" authorId="0">
      <text>
        <r>
          <rPr>
            <sz val="11"/>
            <color theme="1"/>
            <rFont val="ＭＳ Ｐゴシック"/>
          </rPr>
          <t>活動費の活動予定2</t>
        </r>
      </text>
    </comment>
    <comment ref="AS34" authorId="0">
      <text>
        <r>
          <rPr>
            <sz val="11"/>
            <color theme="1"/>
            <rFont val="ＭＳ Ｐゴシック"/>
          </rPr>
          <t>活動費の活動予定3</t>
        </r>
      </text>
    </comment>
    <comment ref="AS36" authorId="0">
      <text>
        <r>
          <rPr>
            <sz val="11"/>
            <color theme="1"/>
            <rFont val="ＭＳ Ｐゴシック"/>
          </rPr>
          <t>活動費の活動予定4</t>
        </r>
      </text>
    </comment>
    <comment ref="AS38" authorId="0">
      <text>
        <r>
          <rPr>
            <sz val="11"/>
            <color theme="1"/>
            <rFont val="ＭＳ Ｐゴシック"/>
          </rPr>
          <t>活動費の活動予定5</t>
        </r>
      </text>
    </comment>
    <comment ref="AS40" authorId="0">
      <text>
        <r>
          <rPr>
            <sz val="11"/>
            <color theme="1"/>
            <rFont val="ＭＳ Ｐゴシック"/>
          </rPr>
          <t>活動費の活動予定6</t>
        </r>
      </text>
    </comment>
    <comment ref="AS42" authorId="0">
      <text>
        <r>
          <rPr>
            <sz val="11"/>
            <color theme="1"/>
            <rFont val="ＭＳ Ｐゴシック"/>
          </rPr>
          <t>活動費の活動予定7</t>
        </r>
      </text>
    </comment>
    <comment ref="AU44" authorId="0">
      <text>
        <r>
          <rPr>
            <sz val="11"/>
            <color theme="1"/>
            <rFont val="ＭＳ Ｐゴシック"/>
          </rPr>
          <t>活動費の活動予定(行政間連携1)</t>
        </r>
      </text>
    </comment>
    <comment ref="AU46" authorId="0">
      <text>
        <r>
          <rPr>
            <sz val="11"/>
            <color theme="1"/>
            <rFont val="ＭＳ Ｐゴシック"/>
          </rPr>
          <t>活動費の活動予定
（行政間連携2）</t>
        </r>
      </text>
    </comment>
  </commentList>
</comments>
</file>

<file path=xl/comments10.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11.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12.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 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13.xml><?xml version="1.0" encoding="utf-8"?>
<comments xmlns="http://schemas.openxmlformats.org/spreadsheetml/2006/main">
  <authors>
    <author>Administrator</author>
  </authors>
  <commentList>
    <comment ref="W5" authorId="0">
      <text>
        <r>
          <rPr>
            <sz val="11"/>
            <color theme="1"/>
            <rFont val="ＭＳ Ｐゴシック"/>
          </rPr>
          <t>所在地と会長名をご入力ください。
協議会名は活動計画書に入力したものが自動で入ります。</t>
        </r>
      </text>
    </comment>
    <comment ref="J17" authorId="0">
      <text>
        <r>
          <rPr>
            <sz val="11"/>
            <color theme="1"/>
            <rFont val="ＭＳ Ｐゴシック"/>
          </rPr>
          <t>収支予算書(K6)に記載の額が自動入力されます。</t>
        </r>
      </text>
    </comment>
    <comment ref="S20" authorId="0">
      <text>
        <r>
          <rPr>
            <sz val="10"/>
            <color theme="1"/>
            <rFont val="ＭＳ Ｐゴシック"/>
          </rPr>
          <t>(内訳)は収支予算書の該当欄の金額が自動で入ります。</t>
        </r>
      </text>
    </comment>
  </commentList>
</comments>
</file>

<file path=xl/comments14.xml><?xml version="1.0" encoding="utf-8"?>
<comments xmlns="http://schemas.openxmlformats.org/spreadsheetml/2006/main">
  <authors>
    <author>Administrator</author>
  </authors>
  <commentList>
    <comment ref="G27" authorId="0">
      <text>
        <r>
          <rPr>
            <sz val="11"/>
            <color theme="1"/>
            <rFont val="ＭＳ Ｐゴシック"/>
          </rPr>
          <t>口座名義を全てご入力ください。
例）〇〇協議会　会長　△△　△△</t>
        </r>
      </text>
    </comment>
    <comment ref="AG7" authorId="0">
      <text>
        <r>
          <rPr>
            <sz val="11"/>
            <color theme="1"/>
            <rFont val="ＭＳ Ｐゴシック"/>
          </rPr>
          <t>ご提出の際，必ず印鑑を押印ください。</t>
        </r>
      </text>
    </comment>
  </commentList>
</comments>
</file>

<file path=xl/comments2.xml><?xml version="1.0" encoding="utf-8"?>
<comments xmlns="http://schemas.openxmlformats.org/spreadsheetml/2006/main">
  <authors>
    <author>Administrator</author>
  </authors>
  <commentList>
    <comment ref="W9" authorId="0">
      <text>
        <r>
          <rPr>
            <sz val="10"/>
            <color theme="1"/>
            <rFont val="ＭＳ Ｐゴシック"/>
          </rPr>
          <t>広報紙の年間発行予定回数を入力してください。回数によって金額が入ります。</t>
        </r>
      </text>
    </comment>
    <comment ref="K23" authorId="0">
      <text>
        <r>
          <rPr>
            <sz val="11"/>
            <color theme="1"/>
            <rFont val="ＭＳ Ｐゴシック"/>
          </rPr>
          <t>運営費，活動費の金額は，各積算資料から費目または活動ごとの合計額が自動で入ります。</t>
        </r>
      </text>
    </comment>
    <comment ref="K11" authorId="0">
      <text>
        <r>
          <rPr>
            <sz val="10"/>
            <color theme="1"/>
            <rFont val="ＭＳ Ｐゴシック"/>
          </rPr>
          <t>【支出の部】行政間連携事業(K40)の額が自動で入ります。</t>
        </r>
      </text>
    </comment>
    <comment ref="C33" authorId="0">
      <text>
        <r>
          <rPr>
            <sz val="11"/>
            <color theme="1"/>
            <rFont val="ＭＳ Ｐゴシック"/>
          </rPr>
          <t>活動名は活動計画書に入力したものが自動入力されます。</t>
        </r>
      </text>
    </comment>
    <comment ref="K43" authorId="0">
      <text>
        <r>
          <rPr>
            <sz val="11"/>
            <color theme="1"/>
            <rFont val="ＭＳ Ｐゴシック"/>
          </rPr>
          <t>【収入の部】計(K16)＝【支出の部】計(K43)になります。</t>
        </r>
      </text>
    </comment>
    <comment ref="T10" authorId="0">
      <text>
        <r>
          <rPr>
            <sz val="11"/>
            <color theme="1"/>
            <rFont val="ＭＳ Ｐゴシック"/>
          </rPr>
          <t>まちづくり計画策定の活動を令和7年度から令和8年度に2年連続でする場合は，リストから「令和7～8年度」を選択し，令和8年度から令和9年度に2年連続でする場合は，リストから「令和8～9年度」を選択してください。</t>
        </r>
      </text>
    </comment>
    <comment ref="C30" authorId="0">
      <text>
        <r>
          <rPr>
            <sz val="11"/>
            <color theme="1"/>
            <rFont val="ＭＳ Ｐゴシック"/>
          </rPr>
          <t>記入してある費目以外で支出があるときは，ここに費目を入力してください。</t>
        </r>
      </text>
    </comment>
    <comment ref="C31" authorId="0">
      <text>
        <r>
          <rPr>
            <sz val="11"/>
            <color theme="1"/>
            <rFont val="ＭＳ Ｐゴシック"/>
          </rPr>
          <t>記入してある費目以外で支出があるときは，ここに費目を入力してください。</t>
        </r>
      </text>
    </comment>
    <comment ref="AG10" authorId="0">
      <text>
        <r>
          <rPr>
            <sz val="11"/>
            <color theme="1"/>
            <rFont val="ＭＳ Ｐゴシック"/>
          </rPr>
          <t>まちづくり計画策定を運営交付金と活動交付金のどちらで実施するか選択してください。あわせて，様式「計画策定スケジュール」を提出ください。</t>
        </r>
      </text>
    </comment>
    <comment ref="AG9" authorId="0">
      <text>
        <r>
          <rPr>
            <sz val="11"/>
            <color theme="1"/>
            <rFont val="ＭＳ Ｐゴシック"/>
          </rPr>
          <t>広報活動を運営交付金と活動交付金のどちらで実施するか選択してください。</t>
        </r>
      </text>
    </comment>
    <comment ref="Z11" authorId="0">
      <text>
        <r>
          <rPr>
            <sz val="11"/>
            <color theme="1"/>
            <rFont val="ＭＳ Ｐゴシック"/>
          </rPr>
          <t>活動計画書のリストから選択した事業名が自動で入ります。
（担当課への事前協議が必要です。）
　【担当課】空き家…都市計画課
　　　　　　　防災…危機管理課</t>
        </r>
      </text>
    </comment>
    <comment ref="K7" authorId="0">
      <text>
        <r>
          <rPr>
            <sz val="9"/>
            <color theme="1"/>
            <rFont val="ＭＳ Ｐゴシック"/>
          </rPr>
          <t>３月末に通知した上限額以下の金額を入力してください。
（【収入の部】計＝【支出の部】計）</t>
        </r>
      </text>
    </comment>
    <comment ref="K19" authorId="0">
      <text>
        <r>
          <rPr>
            <sz val="11"/>
            <color theme="1"/>
            <rFont val="ＭＳ Ｐゴシック"/>
          </rPr>
          <t>上限額800,000円</t>
        </r>
      </text>
    </comment>
  </commentList>
</comments>
</file>

<file path=xl/comments3.xml><?xml version="1.0" encoding="utf-8"?>
<comments xmlns="http://schemas.openxmlformats.org/spreadsheetml/2006/main">
  <authors>
    <author>Administrator</author>
  </authors>
  <commentList>
    <comment ref="H22" authorId="0">
      <text>
        <r>
          <rPr>
            <sz val="11"/>
            <color theme="1"/>
            <rFont val="ＭＳ Ｐゴシック"/>
          </rPr>
          <t>広報活動加算の対象となる活動は，活動費で計上してください。</t>
        </r>
      </text>
    </comment>
    <comment ref="H31" authorId="0">
      <text>
        <r>
          <rPr>
            <sz val="11"/>
            <color theme="1"/>
            <rFont val="ＭＳ Ｐゴシック"/>
          </rPr>
          <t>事前に協働のまちづくり課へご相談ください。</t>
        </r>
      </text>
    </comment>
    <comment ref="H58" authorId="0">
      <text>
        <r>
          <rPr>
            <sz val="11"/>
            <color theme="1"/>
            <rFont val="ＭＳ Ｐゴシック"/>
          </rPr>
          <t>運営費の使用料及び賃借料は，インターネット使用料，理事会などに使用する拠点以外の施設の使用料等です。</t>
        </r>
      </text>
    </comment>
    <comment ref="H40" authorId="0">
      <text>
        <r>
          <rPr>
            <sz val="11"/>
            <color theme="1"/>
            <rFont val="ＭＳ Ｐゴシック"/>
          </rPr>
          <t>通信運搬費は事務所電話代，ハガキ・切手代等です。</t>
        </r>
      </text>
    </comment>
  </commentList>
</comments>
</file>

<file path=xl/comments4.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22" authorId="1">
      <text>
        <r>
          <rPr>
            <sz val="11"/>
            <color theme="1"/>
            <rFont val="ＭＳ Ｐゴシック"/>
          </rPr>
          <t>需用費は消耗品費，食料費，燃料代，印刷製本費等になります。</t>
        </r>
      </text>
    </comment>
    <comment ref="H48" authorId="1">
      <text>
        <r>
          <rPr>
            <sz val="11"/>
            <color theme="1"/>
            <rFont val="ＭＳ Ｐゴシック"/>
          </rPr>
          <t>役務費は手数料，保険料，通信運搬費等になります。</t>
        </r>
      </text>
    </comment>
    <comment ref="H58" authorId="1">
      <text>
        <r>
          <rPr>
            <sz val="11"/>
            <color theme="1"/>
            <rFont val="ＭＳ Ｐゴシック"/>
          </rPr>
          <t>使用料及び賃借料は拠点施設以外の会場使用料，車船借上料等になります。</t>
        </r>
      </text>
    </comment>
    <comment ref="H65" authorId="1">
      <text>
        <r>
          <rPr>
            <sz val="11"/>
            <color theme="1"/>
            <rFont val="ＭＳ Ｐゴシック"/>
          </rPr>
          <t>活動に直接必要な備品です。
※カタログの写しを添付
※規定数の見積書の写しが必要</t>
        </r>
      </text>
    </comment>
  </commentList>
</comments>
</file>

<file path=xl/comments5.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6.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7.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22" authorId="1">
      <text>
        <r>
          <rPr>
            <sz val="11"/>
            <color theme="1"/>
            <rFont val="ＭＳ Ｐゴシック"/>
          </rPr>
          <t>需用費は消耗品費，食料費，燃料代，印刷製本費等になります。</t>
        </r>
      </text>
    </comment>
    <comment ref="H48" authorId="1">
      <text>
        <r>
          <rPr>
            <sz val="11"/>
            <color theme="1"/>
            <rFont val="ＭＳ Ｐゴシック"/>
          </rPr>
          <t>役務費は手数料，保険料，通信運搬費等になります。</t>
        </r>
      </text>
    </comment>
    <comment ref="H58" authorId="1">
      <text>
        <r>
          <rPr>
            <sz val="11"/>
            <color theme="1"/>
            <rFont val="ＭＳ Ｐゴシック"/>
          </rPr>
          <t>使用料及び賃借料は拠点施設以外の会場使用料，車船借上料等になります。</t>
        </r>
      </text>
    </comment>
    <comment ref="H65" authorId="1">
      <text>
        <r>
          <rPr>
            <sz val="11"/>
            <color theme="1"/>
            <rFont val="ＭＳ Ｐゴシック"/>
          </rPr>
          <t>活動に直接必要な備品です。
※カタログの写しを添付
※規定数の見積書の写しが必要</t>
        </r>
      </text>
    </comment>
  </commentList>
</comments>
</file>

<file path=xl/comments8.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9.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sharedStrings.xml><?xml version="1.0" encoding="utf-8"?>
<sst xmlns="http://schemas.openxmlformats.org/spreadsheetml/2006/main" xmlns:r="http://schemas.openxmlformats.org/officeDocument/2006/relationships" count="224" uniqueCount="224">
  <si>
    <t>目的，活動実施により期待される効果</t>
    <rPh sb="0" eb="2">
      <t>モクテキ</t>
    </rPh>
    <rPh sb="3" eb="5">
      <t>カツドウ</t>
    </rPh>
    <rPh sb="5" eb="7">
      <t>ジッシ</t>
    </rPh>
    <rPh sb="10" eb="12">
      <t>キタイ</t>
    </rPh>
    <rPh sb="15" eb="17">
      <t>コウカ</t>
    </rPh>
    <phoneticPr fontId="1"/>
  </si>
  <si>
    <t>人件費</t>
    <rPh sb="0" eb="3">
      <t>ジンケンヒ</t>
    </rPh>
    <phoneticPr fontId="1"/>
  </si>
  <si>
    <t>記</t>
    <rPh sb="0" eb="1">
      <t>キ</t>
    </rPh>
    <phoneticPr fontId="1"/>
  </si>
  <si>
    <t>笠岡市長　殿</t>
    <rPh sb="0" eb="2">
      <t>カサオカ</t>
    </rPh>
    <rPh sb="2" eb="4">
      <t>シチョウ</t>
    </rPh>
    <rPh sb="5" eb="6">
      <t>ドノ</t>
    </rPh>
    <phoneticPr fontId="1"/>
  </si>
  <si>
    <t>活動名</t>
    <rPh sb="0" eb="2">
      <t>カツドウ</t>
    </rPh>
    <rPh sb="2" eb="3">
      <t>メイ</t>
    </rPh>
    <phoneticPr fontId="1"/>
  </si>
  <si>
    <t>様式第１号（第５条関係）</t>
    <rPh sb="0" eb="2">
      <t>ヨウシキ</t>
    </rPh>
    <rPh sb="2" eb="3">
      <t>ダイ</t>
    </rPh>
    <rPh sb="4" eb="5">
      <t>ゴウ</t>
    </rPh>
    <rPh sb="6" eb="7">
      <t>ダイ</t>
    </rPh>
    <rPh sb="8" eb="9">
      <t>ジョウ</t>
    </rPh>
    <rPh sb="9" eb="11">
      <t>カンケイ</t>
    </rPh>
    <phoneticPr fontId="1"/>
  </si>
  <si>
    <t>支
店
名</t>
    <rPh sb="0" eb="1">
      <t>シ</t>
    </rPh>
    <rPh sb="2" eb="3">
      <t>テン</t>
    </rPh>
    <rPh sb="4" eb="5">
      <t>メイ</t>
    </rPh>
    <phoneticPr fontId="1"/>
  </si>
  <si>
    <t>協議会名</t>
    <rPh sb="0" eb="3">
      <t>キョウギカイ</t>
    </rPh>
    <rPh sb="3" eb="4">
      <t>メイ</t>
    </rPh>
    <phoneticPr fontId="1"/>
  </si>
  <si>
    <t>光熱水費</t>
    <rPh sb="0" eb="2">
      <t>コウネツ</t>
    </rPh>
    <rPh sb="2" eb="4">
      <t>スイヒ</t>
    </rPh>
    <phoneticPr fontId="1"/>
  </si>
  <si>
    <t>所在地</t>
    <rPh sb="0" eb="3">
      <t>ショザイチ</t>
    </rPh>
    <phoneticPr fontId="1"/>
  </si>
  <si>
    <t>　★行政間連携事業がある場合
　⑩事業スケジュール（事務様式8-1または8-2）</t>
    <rPh sb="2" eb="4">
      <t>ぎょうせい</t>
    </rPh>
    <rPh sb="4" eb="5">
      <t>かん</t>
    </rPh>
    <rPh sb="5" eb="7">
      <t>れんけい</t>
    </rPh>
    <rPh sb="7" eb="9">
      <t>じぎょう</t>
    </rPh>
    <rPh sb="12" eb="14">
      <t>ばあい</t>
    </rPh>
    <rPh sb="17" eb="19">
      <t>じぎょう</t>
    </rPh>
    <rPh sb="26" eb="28">
      <t>じむ</t>
    </rPh>
    <rPh sb="28" eb="30">
      <t>ようしき</t>
    </rPh>
    <phoneticPr fontId="19" type="Hiragana"/>
  </si>
  <si>
    <t>協議会長名</t>
    <rPh sb="0" eb="3">
      <t>キョウギカイ</t>
    </rPh>
    <rPh sb="3" eb="4">
      <t>チョウ</t>
    </rPh>
    <rPh sb="4" eb="5">
      <t>メイ</t>
    </rPh>
    <phoneticPr fontId="1"/>
  </si>
  <si>
    <t>（７）【収入の部】
　　摘要欄の策定期間及び交付金の種類を選択しているか？</t>
    <rPh sb="4" eb="6">
      <t>しゅうにゅう</t>
    </rPh>
    <rPh sb="7" eb="8">
      <t>ぶ</t>
    </rPh>
    <rPh sb="12" eb="14">
      <t>てきよう</t>
    </rPh>
    <rPh sb="14" eb="15">
      <t>らん</t>
    </rPh>
    <rPh sb="16" eb="18">
      <t>さくてい</t>
    </rPh>
    <rPh sb="18" eb="20">
      <t>きかん</t>
    </rPh>
    <rPh sb="20" eb="21">
      <t>およ</t>
    </rPh>
    <rPh sb="22" eb="25">
      <t>こうふきん</t>
    </rPh>
    <rPh sb="26" eb="28">
      <t>しゅるい</t>
    </rPh>
    <rPh sb="29" eb="31">
      <t>せんたく</t>
    </rPh>
    <phoneticPr fontId="19" type="Hiragana"/>
  </si>
  <si>
    <t>　笠岡市魅力あるまちづくり交付金の交付を受けたいので，笠岡市魅力あるまちづくり交付金交付</t>
    <rPh sb="1" eb="4">
      <t>カサオカシ</t>
    </rPh>
    <rPh sb="4" eb="6">
      <t>ミリョク</t>
    </rPh>
    <rPh sb="13" eb="16">
      <t>コウフキン</t>
    </rPh>
    <rPh sb="17" eb="19">
      <t>コウフ</t>
    </rPh>
    <rPh sb="20" eb="21">
      <t>ウ</t>
    </rPh>
    <rPh sb="27" eb="30">
      <t>カサオカシ</t>
    </rPh>
    <rPh sb="30" eb="32">
      <t>ミリョク</t>
    </rPh>
    <rPh sb="39" eb="42">
      <t>コウフキン</t>
    </rPh>
    <rPh sb="42" eb="44">
      <t>コウフ</t>
    </rPh>
    <phoneticPr fontId="1"/>
  </si>
  <si>
    <t>【支出の部】</t>
    <rPh sb="1" eb="3">
      <t>シシュツ</t>
    </rPh>
    <rPh sb="4" eb="5">
      <t>ブ</t>
    </rPh>
    <phoneticPr fontId="1"/>
  </si>
  <si>
    <t>要綱第５条の規定により，関係書類を添えて申請します。</t>
    <rPh sb="2" eb="3">
      <t>ダイ</t>
    </rPh>
    <rPh sb="4" eb="5">
      <t>ジョウ</t>
    </rPh>
    <rPh sb="6" eb="8">
      <t>キテイ</t>
    </rPh>
    <rPh sb="12" eb="14">
      <t>カンケイ</t>
    </rPh>
    <rPh sb="14" eb="16">
      <t>ショルイ</t>
    </rPh>
    <rPh sb="17" eb="18">
      <t>ソ</t>
    </rPh>
    <rPh sb="20" eb="22">
      <t>シンセイ</t>
    </rPh>
    <phoneticPr fontId="1"/>
  </si>
  <si>
    <r>
      <t>（３）「空き家」「防災」の活動であり，事前に協議しているか？
　（協議先：</t>
    </r>
    <r>
      <rPr>
        <u/>
        <sz val="11"/>
        <color theme="1"/>
        <rFont val="游ゴシック"/>
      </rPr>
      <t>空き家</t>
    </r>
    <r>
      <rPr>
        <sz val="11"/>
        <color theme="1"/>
        <rFont val="游ゴシック"/>
      </rPr>
      <t>→都市計画課，</t>
    </r>
    <r>
      <rPr>
        <u/>
        <sz val="11"/>
        <color theme="1"/>
        <rFont val="游ゴシック"/>
      </rPr>
      <t>防災</t>
    </r>
    <r>
      <rPr>
        <sz val="11"/>
        <color theme="1"/>
        <rFont val="游ゴシック"/>
      </rPr>
      <t>→危機管理課）</t>
    </r>
    <rPh sb="4" eb="5">
      <t>あ</t>
    </rPh>
    <rPh sb="6" eb="7">
      <t>や</t>
    </rPh>
    <rPh sb="9" eb="11">
      <t>ぼうさい</t>
    </rPh>
    <rPh sb="13" eb="15">
      <t>かつどう</t>
    </rPh>
    <rPh sb="19" eb="21">
      <t>じぜん</t>
    </rPh>
    <rPh sb="22" eb="24">
      <t>きょうぎ</t>
    </rPh>
    <rPh sb="33" eb="35">
      <t>きょうぎ</t>
    </rPh>
    <rPh sb="35" eb="36">
      <t>さき</t>
    </rPh>
    <rPh sb="37" eb="38">
      <t>あ</t>
    </rPh>
    <rPh sb="39" eb="40">
      <t>や</t>
    </rPh>
    <rPh sb="41" eb="43">
      <t>とし</t>
    </rPh>
    <rPh sb="43" eb="46">
      <t>けいかくか</t>
    </rPh>
    <rPh sb="47" eb="49">
      <t>ぼうさい</t>
    </rPh>
    <rPh sb="50" eb="52">
      <t>きき</t>
    </rPh>
    <rPh sb="52" eb="55">
      <t>かんりか</t>
    </rPh>
    <phoneticPr fontId="19" type="Hiragana"/>
  </si>
  <si>
    <t>フリガナ</t>
  </si>
  <si>
    <t>その他収入</t>
    <rPh sb="2" eb="3">
      <t>タ</t>
    </rPh>
    <rPh sb="3" eb="5">
      <t>シュウニュウ</t>
    </rPh>
    <phoneticPr fontId="1"/>
  </si>
  <si>
    <t>１　交付申請額</t>
    <rPh sb="2" eb="4">
      <t>コウフ</t>
    </rPh>
    <rPh sb="4" eb="7">
      <t>シンセイガク</t>
    </rPh>
    <phoneticPr fontId="1"/>
  </si>
  <si>
    <t>開催予定</t>
    <rPh sb="0" eb="2">
      <t>カイサイ</t>
    </rPh>
    <rPh sb="2" eb="4">
      <t>ヨテイ</t>
    </rPh>
    <phoneticPr fontId="1"/>
  </si>
  <si>
    <t>策定期間：</t>
    <rPh sb="0" eb="2">
      <t>サクテイ</t>
    </rPh>
    <rPh sb="2" eb="4">
      <t>キカン</t>
    </rPh>
    <phoneticPr fontId="1"/>
  </si>
  <si>
    <t>円</t>
    <rPh sb="0" eb="1">
      <t>エン</t>
    </rPh>
    <phoneticPr fontId="1"/>
  </si>
  <si>
    <t>記入例）アドバイザー旅費</t>
  </si>
  <si>
    <t>活動費の活動予定</t>
    <rPh sb="0" eb="3">
      <t>カツドウヒ</t>
    </rPh>
    <rPh sb="4" eb="6">
      <t>カツドウ</t>
    </rPh>
    <rPh sb="6" eb="8">
      <t>ヨテイ</t>
    </rPh>
    <phoneticPr fontId="1"/>
  </si>
  <si>
    <t>【添付書類】</t>
    <rPh sb="1" eb="3">
      <t>テンプ</t>
    </rPh>
    <rPh sb="3" eb="5">
      <t>ショルイ</t>
    </rPh>
    <phoneticPr fontId="1"/>
  </si>
  <si>
    <t>（１）笠岡市魅力あるまちづくり交付金（運営交付金）活動計画書（様式第２号）</t>
    <rPh sb="3" eb="6">
      <t>カサオカシ</t>
    </rPh>
    <rPh sb="6" eb="8">
      <t>ミリョク</t>
    </rPh>
    <rPh sb="15" eb="18">
      <t>コウフキン</t>
    </rPh>
    <rPh sb="19" eb="21">
      <t>ウンエイ</t>
    </rPh>
    <rPh sb="21" eb="24">
      <t>コウフキン</t>
    </rPh>
    <rPh sb="25" eb="27">
      <t>カツドウ</t>
    </rPh>
    <rPh sb="27" eb="30">
      <t>ケイカクショ</t>
    </rPh>
    <rPh sb="31" eb="33">
      <t>ヨウシキ</t>
    </rPh>
    <rPh sb="33" eb="34">
      <t>ダイ</t>
    </rPh>
    <rPh sb="35" eb="36">
      <t>ゴウ</t>
    </rPh>
    <phoneticPr fontId="1"/>
  </si>
  <si>
    <t>口座名義</t>
    <rPh sb="0" eb="2">
      <t>コウザ</t>
    </rPh>
    <rPh sb="2" eb="4">
      <t>メイギ</t>
    </rPh>
    <phoneticPr fontId="1"/>
  </si>
  <si>
    <t>金　額</t>
    <rPh sb="0" eb="1">
      <t>キン</t>
    </rPh>
    <rPh sb="2" eb="3">
      <t>ガク</t>
    </rPh>
    <phoneticPr fontId="1"/>
  </si>
  <si>
    <t>（２）笠岡市魅力あるまちづくり交付金（運営交付金）収支予算書（様式第３号）</t>
    <rPh sb="3" eb="6">
      <t>カサオカシ</t>
    </rPh>
    <rPh sb="6" eb="8">
      <t>ミリョク</t>
    </rPh>
    <rPh sb="15" eb="18">
      <t>コウフキン</t>
    </rPh>
    <rPh sb="19" eb="21">
      <t>ウンエイ</t>
    </rPh>
    <rPh sb="21" eb="24">
      <t>コウフキン</t>
    </rPh>
    <rPh sb="25" eb="27">
      <t>シュウシ</t>
    </rPh>
    <rPh sb="27" eb="30">
      <t>ヨサンショ</t>
    </rPh>
    <rPh sb="31" eb="33">
      <t>ヨウシキ</t>
    </rPh>
    <rPh sb="33" eb="34">
      <t>ダイ</t>
    </rPh>
    <rPh sb="35" eb="36">
      <t>ゴウ</t>
    </rPh>
    <phoneticPr fontId="1"/>
  </si>
  <si>
    <t>様式第２号（第５条関係）</t>
    <rPh sb="0" eb="2">
      <t>ヨウシキ</t>
    </rPh>
    <rPh sb="2" eb="3">
      <t>ダイ</t>
    </rPh>
    <rPh sb="4" eb="5">
      <t>ゴウ</t>
    </rPh>
    <rPh sb="6" eb="7">
      <t>ダイ</t>
    </rPh>
    <rPh sb="8" eb="9">
      <t>ジョウ</t>
    </rPh>
    <rPh sb="9" eb="11">
      <t>カンケイ</t>
    </rPh>
    <phoneticPr fontId="1"/>
  </si>
  <si>
    <t>㊞</t>
  </si>
  <si>
    <t>手数料</t>
    <rPh sb="0" eb="3">
      <t>テスウリョウ</t>
    </rPh>
    <phoneticPr fontId="1"/>
  </si>
  <si>
    <t>協議会名</t>
    <rPh sb="0" eb="2">
      <t>キョウギ</t>
    </rPh>
    <rPh sb="2" eb="3">
      <t>カイ</t>
    </rPh>
    <rPh sb="3" eb="4">
      <t>メイ</t>
    </rPh>
    <phoneticPr fontId="1"/>
  </si>
  <si>
    <t>実施期間</t>
    <rPh sb="0" eb="2">
      <t>ジッシ</t>
    </rPh>
    <rPh sb="2" eb="4">
      <t>キカン</t>
    </rPh>
    <phoneticPr fontId="1"/>
  </si>
  <si>
    <t>会議の種類</t>
    <rPh sb="0" eb="2">
      <t>カイギ</t>
    </rPh>
    <rPh sb="3" eb="5">
      <t>シュルイ</t>
    </rPh>
    <phoneticPr fontId="1"/>
  </si>
  <si>
    <t>岡山駅⇔笠岡駅　1,540円×10回＝15,400円</t>
  </si>
  <si>
    <t>開催時期：</t>
    <rPh sb="0" eb="2">
      <t>カイサイ</t>
    </rPh>
    <rPh sb="2" eb="4">
      <t>ジキ</t>
    </rPh>
    <phoneticPr fontId="1"/>
  </si>
  <si>
    <t>会議の
開催予定</t>
    <rPh sb="0" eb="2">
      <t>カイギ</t>
    </rPh>
    <rPh sb="4" eb="6">
      <t>カイサイ</t>
    </rPh>
    <rPh sb="6" eb="8">
      <t>ヨテイ</t>
    </rPh>
    <phoneticPr fontId="1"/>
  </si>
  <si>
    <t>月</t>
    <rPh sb="0" eb="1">
      <t>ガツ</t>
    </rPh>
    <phoneticPr fontId="1"/>
  </si>
  <si>
    <t>年度笠岡市魅力あるまちづくり交付金（運営交付金）を請求します。</t>
  </si>
  <si>
    <t>普通 ・ 当座</t>
    <rPh sb="0" eb="2">
      <t>フツウ</t>
    </rPh>
    <rPh sb="5" eb="7">
      <t>トウザ</t>
    </rPh>
    <phoneticPr fontId="1"/>
  </si>
  <si>
    <t>市交付金①</t>
    <rPh sb="0" eb="1">
      <t>シ</t>
    </rPh>
    <rPh sb="1" eb="4">
      <t>コウフキン</t>
    </rPh>
    <phoneticPr fontId="1"/>
  </si>
  <si>
    <t>（右づめで記入）</t>
    <rPh sb="1" eb="2">
      <t>ミギ</t>
    </rPh>
    <rPh sb="5" eb="7">
      <t>キニュウ</t>
    </rPh>
    <phoneticPr fontId="1"/>
  </si>
  <si>
    <t>様式第３号（第５条関係）</t>
    <rPh sb="0" eb="2">
      <t>ヨウシキ</t>
    </rPh>
    <rPh sb="2" eb="3">
      <t>ダイ</t>
    </rPh>
    <rPh sb="4" eb="5">
      <t>ゴウ</t>
    </rPh>
    <rPh sb="6" eb="7">
      <t>ダイ</t>
    </rPh>
    <rPh sb="8" eb="9">
      <t>ジョウ</t>
    </rPh>
    <rPh sb="9" eb="11">
      <t>カンケイ</t>
    </rPh>
    <phoneticPr fontId="1"/>
  </si>
  <si>
    <t>行政間連携事業</t>
    <rPh sb="0" eb="3">
      <t>ギョウセイカン</t>
    </rPh>
    <rPh sb="3" eb="5">
      <t>レンケイ</t>
    </rPh>
    <rPh sb="5" eb="7">
      <t>ジギョウ</t>
    </rPh>
    <phoneticPr fontId="1"/>
  </si>
  <si>
    <t>【収入の部】</t>
    <rPh sb="1" eb="3">
      <t>シュウニュウ</t>
    </rPh>
    <rPh sb="4" eb="5">
      <t>ブ</t>
    </rPh>
    <phoneticPr fontId="1"/>
  </si>
  <si>
    <t>※振込口座</t>
    <rPh sb="1" eb="3">
      <t>フリコミ</t>
    </rPh>
    <rPh sb="3" eb="5">
      <t>コウザ</t>
    </rPh>
    <phoneticPr fontId="1"/>
  </si>
  <si>
    <t>賃借料</t>
    <rPh sb="0" eb="3">
      <t>チンシャクリョウ</t>
    </rPh>
    <phoneticPr fontId="1"/>
  </si>
  <si>
    <t>会長</t>
    <rPh sb="0" eb="2">
      <t>カイチョウ</t>
    </rPh>
    <phoneticPr fontId="1"/>
  </si>
  <si>
    <t>運営費</t>
    <rPh sb="0" eb="3">
      <t>ウンエイヒ</t>
    </rPh>
    <phoneticPr fontId="1"/>
  </si>
  <si>
    <t>活動費</t>
    <rPh sb="0" eb="3">
      <t>カツドウヒ</t>
    </rPh>
    <phoneticPr fontId="1"/>
  </si>
  <si>
    <t>計</t>
    <rPh sb="0" eb="1">
      <t>ケイ</t>
    </rPh>
    <phoneticPr fontId="1"/>
  </si>
  <si>
    <t>※　収入及び支出の区分欄は，適宜変更して使用すること。</t>
    <rPh sb="2" eb="4">
      <t>シュウニュウ</t>
    </rPh>
    <rPh sb="4" eb="5">
      <t>オヨ</t>
    </rPh>
    <rPh sb="6" eb="8">
      <t>シシュツ</t>
    </rPh>
    <rPh sb="9" eb="11">
      <t>クブン</t>
    </rPh>
    <rPh sb="11" eb="12">
      <t>ラン</t>
    </rPh>
    <rPh sb="14" eb="16">
      <t>テキギ</t>
    </rPh>
    <rPh sb="16" eb="18">
      <t>ヘンコウ</t>
    </rPh>
    <rPh sb="20" eb="22">
      <t>シヨウ</t>
    </rPh>
    <phoneticPr fontId="1"/>
  </si>
  <si>
    <t>様式第５号（第５条関係）</t>
    <rPh sb="0" eb="2">
      <t>ヨウシキ</t>
    </rPh>
    <rPh sb="2" eb="3">
      <t>ダイ</t>
    </rPh>
    <rPh sb="4" eb="5">
      <t>ゴウ</t>
    </rPh>
    <rPh sb="6" eb="7">
      <t>ダイ</t>
    </rPh>
    <rPh sb="8" eb="9">
      <t>ジョウ</t>
    </rPh>
    <rPh sb="9" eb="11">
      <t>カンケイ</t>
    </rPh>
    <phoneticPr fontId="1"/>
  </si>
  <si>
    <t>請求額　　　金</t>
    <rPh sb="0" eb="3">
      <t>セイキュウガク</t>
    </rPh>
    <rPh sb="6" eb="7">
      <t>キン</t>
    </rPh>
    <phoneticPr fontId="1"/>
  </si>
  <si>
    <t>※　会議の開催予定及び活動費の開催予定の区分欄は，適宜変更して使用すること。</t>
    <rPh sb="2" eb="4">
      <t>カイギ</t>
    </rPh>
    <rPh sb="5" eb="7">
      <t>カイサイ</t>
    </rPh>
    <rPh sb="7" eb="9">
      <t>ヨテイ</t>
    </rPh>
    <rPh sb="9" eb="10">
      <t>オヨ</t>
    </rPh>
    <rPh sb="11" eb="13">
      <t>カツドウ</t>
    </rPh>
    <rPh sb="13" eb="14">
      <t>ヒ</t>
    </rPh>
    <rPh sb="15" eb="17">
      <t>カイサイ</t>
    </rPh>
    <rPh sb="17" eb="19">
      <t>ヨテイ</t>
    </rPh>
    <rPh sb="20" eb="22">
      <t>クブン</t>
    </rPh>
    <rPh sb="22" eb="23">
      <t>ラン</t>
    </rPh>
    <rPh sb="25" eb="27">
      <t>テキギ</t>
    </rPh>
    <rPh sb="27" eb="29">
      <t>ヘンコウ</t>
    </rPh>
    <rPh sb="31" eb="33">
      <t>シヨウ</t>
    </rPh>
    <phoneticPr fontId="1"/>
  </si>
  <si>
    <t>金融機関名</t>
    <rPh sb="0" eb="2">
      <t>キンユウ</t>
    </rPh>
    <rPh sb="2" eb="5">
      <t>キカンメイ</t>
    </rPh>
    <phoneticPr fontId="1"/>
  </si>
  <si>
    <t>預金種目</t>
    <rPh sb="0" eb="2">
      <t>ヨキン</t>
    </rPh>
    <rPh sb="2" eb="4">
      <t>シュモク</t>
    </rPh>
    <phoneticPr fontId="1"/>
  </si>
  <si>
    <t>　⑧視察研修実施計画書（事務様式6）※視察研修がある場合</t>
    <rPh sb="21" eb="23">
      <t>けんしゅう</t>
    </rPh>
    <phoneticPr fontId="19" type="Hiragana"/>
  </si>
  <si>
    <t>口座番号</t>
    <rPh sb="0" eb="2">
      <t>コウザ</t>
    </rPh>
    <rPh sb="2" eb="4">
      <t>バンゴウ</t>
    </rPh>
    <phoneticPr fontId="1"/>
  </si>
  <si>
    <t>内　容</t>
    <rPh sb="0" eb="1">
      <t>ウチ</t>
    </rPh>
    <rPh sb="2" eb="3">
      <t>ヨウ</t>
    </rPh>
    <phoneticPr fontId="1"/>
  </si>
  <si>
    <t>年度笠岡市魅力あるまちづくり交付金（運営交付金）交付請求書</t>
    <rPh sb="24" eb="26">
      <t>コウフ</t>
    </rPh>
    <rPh sb="26" eb="29">
      <t>セイキュウショ</t>
    </rPh>
    <phoneticPr fontId="1"/>
  </si>
  <si>
    <t>摘    要</t>
  </si>
  <si>
    <t>（単位：円）</t>
    <rPh sb="1" eb="3">
      <t>タンイ</t>
    </rPh>
    <rPh sb="4" eb="5">
      <t>エン</t>
    </rPh>
    <phoneticPr fontId="1"/>
  </si>
  <si>
    <t>←日付は空欄のまま提出してください。</t>
  </si>
  <si>
    <t>交付金の種類：</t>
    <rPh sb="0" eb="3">
      <t>コウフキン</t>
    </rPh>
    <rPh sb="4" eb="6">
      <t>シュルイ</t>
    </rPh>
    <phoneticPr fontId="1"/>
  </si>
  <si>
    <t>年度笠岡市魅力あるまちづくり交付金（運営交付金）活動計画書</t>
  </si>
  <si>
    <t>年度笠岡市魅力あるまちづくり交付金（運営交付金）収支予算書</t>
    <rPh sb="24" eb="26">
      <t>シュウシ</t>
    </rPh>
    <rPh sb="26" eb="29">
      <t>ヨサンショ</t>
    </rPh>
    <phoneticPr fontId="1"/>
  </si>
  <si>
    <t>年度笠岡市魅力あるまちづくり交付金（運営交付金）交付申請書</t>
    <rPh sb="24" eb="26">
      <t>コウフ</t>
    </rPh>
    <rPh sb="26" eb="29">
      <t>シンセイショ</t>
    </rPh>
    <phoneticPr fontId="1"/>
  </si>
  <si>
    <t>活動費の活動予定</t>
  </si>
  <si>
    <t>年3月31日まで</t>
    <rPh sb="0" eb="1">
      <t>ネン</t>
    </rPh>
    <rPh sb="2" eb="3">
      <t>ガツ</t>
    </rPh>
    <rPh sb="5" eb="6">
      <t>ニチ</t>
    </rPh>
    <phoneticPr fontId="1"/>
  </si>
  <si>
    <t>年4月1日から</t>
    <rPh sb="0" eb="1">
      <t>ネン</t>
    </rPh>
    <rPh sb="2" eb="3">
      <t>ガツ</t>
    </rPh>
    <rPh sb="4" eb="5">
      <t>ニチ</t>
    </rPh>
    <phoneticPr fontId="1"/>
  </si>
  <si>
    <t>令和</t>
    <rPh sb="0" eb="2">
      <t>レイワ</t>
    </rPh>
    <phoneticPr fontId="1"/>
  </si>
  <si>
    <t>令和　　年　　月　　日</t>
    <rPh sb="0" eb="2">
      <t>レイワ</t>
    </rPh>
    <rPh sb="4" eb="5">
      <t>ネン</t>
    </rPh>
    <rPh sb="7" eb="8">
      <t>ガツ</t>
    </rPh>
    <rPh sb="10" eb="11">
      <t>ニチ</t>
    </rPh>
    <phoneticPr fontId="1"/>
  </si>
  <si>
    <t>需用費</t>
    <rPh sb="0" eb="3">
      <t>ジュヨウヒ</t>
    </rPh>
    <phoneticPr fontId="1"/>
  </si>
  <si>
    <t>【目的】</t>
    <rPh sb="1" eb="3">
      <t>モクテキ</t>
    </rPh>
    <phoneticPr fontId="1"/>
  </si>
  <si>
    <t>別紙「【活動費】積算資料⑤」のとおり</t>
    <rPh sb="1" eb="2">
      <t>シ</t>
    </rPh>
    <phoneticPr fontId="1"/>
  </si>
  <si>
    <t>消耗品費</t>
    <rPh sb="0" eb="3">
      <t>ショウモウヒン</t>
    </rPh>
    <rPh sb="3" eb="4">
      <t>ヒ</t>
    </rPh>
    <phoneticPr fontId="1"/>
  </si>
  <si>
    <t>食糧費</t>
    <rPh sb="0" eb="3">
      <t>ショクリョウヒ</t>
    </rPh>
    <phoneticPr fontId="1"/>
  </si>
  <si>
    <t>費　　目</t>
    <rPh sb="0" eb="1">
      <t>ヒ</t>
    </rPh>
    <rPh sb="3" eb="4">
      <t>メ</t>
    </rPh>
    <phoneticPr fontId="1"/>
  </si>
  <si>
    <t>印刷製本費</t>
    <rPh sb="0" eb="2">
      <t>インサツ</t>
    </rPh>
    <rPh sb="2" eb="4">
      <t>セイホン</t>
    </rPh>
    <rPh sb="4" eb="5">
      <t>ヒ</t>
    </rPh>
    <phoneticPr fontId="1"/>
  </si>
  <si>
    <t>修繕料</t>
    <rPh sb="0" eb="2">
      <t>シュウゼン</t>
    </rPh>
    <rPh sb="2" eb="3">
      <t>リョウ</t>
    </rPh>
    <phoneticPr fontId="1"/>
  </si>
  <si>
    <t>通信運搬費</t>
    <rPh sb="0" eb="2">
      <t>ツウシン</t>
    </rPh>
    <rPh sb="2" eb="5">
      <t>ウンパンヒ</t>
    </rPh>
    <phoneticPr fontId="1"/>
  </si>
  <si>
    <t>使用料及び賃借料</t>
    <rPh sb="0" eb="3">
      <t>シヨウリョウ</t>
    </rPh>
    <rPh sb="3" eb="4">
      <t>オヨ</t>
    </rPh>
    <rPh sb="5" eb="8">
      <t>チンシャクリョウ</t>
    </rPh>
    <phoneticPr fontId="1"/>
  </si>
  <si>
    <t>【効果】</t>
    <rPh sb="1" eb="3">
      <t>コウカ</t>
    </rPh>
    <phoneticPr fontId="1"/>
  </si>
  <si>
    <t>〃</t>
  </si>
  <si>
    <t>報償費</t>
    <rPh sb="0" eb="3">
      <t>ホウショウヒ</t>
    </rPh>
    <phoneticPr fontId="1"/>
  </si>
  <si>
    <t>旅費</t>
    <rPh sb="0" eb="2">
      <t>リョヒ</t>
    </rPh>
    <phoneticPr fontId="1"/>
  </si>
  <si>
    <t>役務費</t>
    <rPh sb="0" eb="2">
      <t>エキム</t>
    </rPh>
    <rPh sb="2" eb="3">
      <t>ヒ</t>
    </rPh>
    <phoneticPr fontId="1"/>
  </si>
  <si>
    <t>事業費計</t>
    <rPh sb="0" eb="3">
      <t>じぎょうひ</t>
    </rPh>
    <rPh sb="3" eb="4">
      <t>けい</t>
    </rPh>
    <phoneticPr fontId="19" type="Hiragana"/>
  </si>
  <si>
    <r>
      <t>銀行・</t>
    </r>
    <r>
      <rPr>
        <sz val="10"/>
        <color theme="1"/>
        <rFont val="ＭＳ 明朝"/>
      </rPr>
      <t>信用組合
信用金庫・農協</t>
    </r>
    <rPh sb="0" eb="2">
      <t>ギンコウ</t>
    </rPh>
    <rPh sb="3" eb="5">
      <t>シンヨウ</t>
    </rPh>
    <rPh sb="5" eb="7">
      <t>クミアイ</t>
    </rPh>
    <rPh sb="8" eb="10">
      <t>シンヨウ</t>
    </rPh>
    <rPh sb="10" eb="12">
      <t>キンコ</t>
    </rPh>
    <rPh sb="13" eb="15">
      <t>ノウキョウ</t>
    </rPh>
    <phoneticPr fontId="1"/>
  </si>
  <si>
    <t>使用料及び賃借料</t>
  </si>
  <si>
    <t>記入例）会議用お茶代</t>
    <rPh sb="0" eb="1">
      <t>き</t>
    </rPh>
    <rPh sb="1" eb="2">
      <t>にゅう</t>
    </rPh>
    <rPh sb="2" eb="3">
      <t>れい</t>
    </rPh>
    <rPh sb="4" eb="7">
      <t>かいぎよう</t>
    </rPh>
    <rPh sb="8" eb="10">
      <t>ちゃだい</t>
    </rPh>
    <phoneticPr fontId="19" type="Hiragana"/>
  </si>
  <si>
    <t>備品購入費</t>
    <rPh sb="0" eb="2">
      <t>ビヒン</t>
    </rPh>
    <rPh sb="2" eb="5">
      <t>コウニュウヒ</t>
    </rPh>
    <phoneticPr fontId="1"/>
  </si>
  <si>
    <t>　⑤活動費　積算資料</t>
    <rPh sb="2" eb="4">
      <t>かつどう</t>
    </rPh>
    <rPh sb="4" eb="5">
      <t>ひ</t>
    </rPh>
    <rPh sb="6" eb="8">
      <t>せきさん</t>
    </rPh>
    <rPh sb="8" eb="10">
      <t>しりょう</t>
    </rPh>
    <phoneticPr fontId="19" type="Hiragana"/>
  </si>
  <si>
    <t>積　算</t>
    <rPh sb="0" eb="1">
      <t>セキ</t>
    </rPh>
    <rPh sb="2" eb="3">
      <t>サン</t>
    </rPh>
    <phoneticPr fontId="1"/>
  </si>
  <si>
    <t>（６）【収入の部】
　　摘要欄の広報回数の記入及び交付金の種類を選択しているか？</t>
    <rPh sb="4" eb="6">
      <t>しゅうにゅう</t>
    </rPh>
    <rPh sb="7" eb="8">
      <t>ぶ</t>
    </rPh>
    <rPh sb="12" eb="15">
      <t>てきようらん</t>
    </rPh>
    <rPh sb="16" eb="18">
      <t>こうほう</t>
    </rPh>
    <rPh sb="18" eb="20">
      <t>かいすう</t>
    </rPh>
    <rPh sb="21" eb="23">
      <t>きにゅう</t>
    </rPh>
    <rPh sb="23" eb="24">
      <t>およ</t>
    </rPh>
    <rPh sb="25" eb="28">
      <t>こうふきん</t>
    </rPh>
    <rPh sb="29" eb="31">
      <t>しゅるい</t>
    </rPh>
    <rPh sb="32" eb="34">
      <t>せんたく</t>
    </rPh>
    <phoneticPr fontId="19" type="Hiragana"/>
  </si>
  <si>
    <t>通信運搬費</t>
    <rPh sb="0" eb="2">
      <t>つうしん</t>
    </rPh>
    <rPh sb="2" eb="5">
      <t>うんぱんひ</t>
    </rPh>
    <phoneticPr fontId="19" type="Hiragana"/>
  </si>
  <si>
    <t>加算枠②</t>
    <rPh sb="0" eb="2">
      <t>カサン</t>
    </rPh>
    <rPh sb="2" eb="3">
      <t>ワク</t>
    </rPh>
    <phoneticPr fontId="1"/>
  </si>
  <si>
    <t>別紙「【活動費(行政間連携加算)】積算資料⑧」のとおり</t>
    <rPh sb="1" eb="2">
      <t>シ</t>
    </rPh>
    <rPh sb="8" eb="11">
      <t>ギョウセイカン</t>
    </rPh>
    <rPh sb="11" eb="13">
      <t>レンケイ</t>
    </rPh>
    <rPh sb="13" eb="15">
      <t>カサン</t>
    </rPh>
    <phoneticPr fontId="1"/>
  </si>
  <si>
    <t>（２）振込口座について確認してください。
　　金融機関名，支店名，預金種目，口座番号，フリガナ，口座名義はすべて　　
　　記入されているか？</t>
    <rPh sb="3" eb="5">
      <t>ふりこみ</t>
    </rPh>
    <rPh sb="5" eb="7">
      <t>こうざ</t>
    </rPh>
    <rPh sb="11" eb="13">
      <t>かくにん</t>
    </rPh>
    <rPh sb="23" eb="25">
      <t>きんゆう</t>
    </rPh>
    <rPh sb="25" eb="27">
      <t>きかん</t>
    </rPh>
    <rPh sb="27" eb="28">
      <t>めい</t>
    </rPh>
    <rPh sb="29" eb="32">
      <t>してんめい</t>
    </rPh>
    <rPh sb="33" eb="35">
      <t>よきん</t>
    </rPh>
    <rPh sb="35" eb="37">
      <t>しゅもく</t>
    </rPh>
    <rPh sb="38" eb="40">
      <t>こうざ</t>
    </rPh>
    <rPh sb="40" eb="42">
      <t>ばんごう</t>
    </rPh>
    <rPh sb="48" eb="50">
      <t>こうざ</t>
    </rPh>
    <rPh sb="50" eb="52">
      <t>めいぎ</t>
    </rPh>
    <rPh sb="61" eb="63">
      <t>きにゅう</t>
    </rPh>
    <phoneticPr fontId="19" type="Hiragana"/>
  </si>
  <si>
    <t>（１）積算欄に記入例のとおり申請額の積算を記入しているか？</t>
    <rPh sb="3" eb="5">
      <t>せきさん</t>
    </rPh>
    <rPh sb="5" eb="6">
      <t>らん</t>
    </rPh>
    <rPh sb="7" eb="9">
      <t>きにゅう</t>
    </rPh>
    <rPh sb="9" eb="10">
      <t>れい</t>
    </rPh>
    <rPh sb="14" eb="17">
      <t>しんせいがく</t>
    </rPh>
    <rPh sb="18" eb="20">
      <t>せきさん</t>
    </rPh>
    <rPh sb="21" eb="23">
      <t>きにゅう</t>
    </rPh>
    <phoneticPr fontId="19" type="Hiragana"/>
  </si>
  <si>
    <t>（１）請求書に押印されているか？</t>
    <rPh sb="3" eb="6">
      <t>せいきゅうしょ</t>
    </rPh>
    <rPh sb="7" eb="9">
      <t>おういん</t>
    </rPh>
    <phoneticPr fontId="19" type="Hiragana"/>
  </si>
  <si>
    <t>←日付は４月１日で提出してください。</t>
    <rPh sb="1" eb="3">
      <t>ヒヅケ</t>
    </rPh>
    <rPh sb="5" eb="6">
      <t>ガツ</t>
    </rPh>
    <rPh sb="7" eb="8">
      <t>ニチ</t>
    </rPh>
    <rPh sb="9" eb="11">
      <t>テイシュツ</t>
    </rPh>
    <phoneticPr fontId="1"/>
  </si>
  <si>
    <t>円</t>
    <rPh sb="0" eb="1">
      <t>えん</t>
    </rPh>
    <phoneticPr fontId="19" type="Hiragana"/>
  </si>
  <si>
    <t>運営費積算</t>
    <rPh sb="0" eb="3">
      <t>うんえいひ</t>
    </rPh>
    <rPh sb="3" eb="5">
      <t>せきさん</t>
    </rPh>
    <phoneticPr fontId="19" type="Hiragana"/>
  </si>
  <si>
    <t>計</t>
    <rPh sb="0" eb="1">
      <t>けい</t>
    </rPh>
    <phoneticPr fontId="19" type="Hiragana"/>
  </si>
  <si>
    <t>使用料及び賃借料</t>
    <rPh sb="0" eb="2">
      <t>しよう</t>
    </rPh>
    <rPh sb="2" eb="3">
      <t>りょう</t>
    </rPh>
    <rPh sb="3" eb="4">
      <t>およ</t>
    </rPh>
    <rPh sb="5" eb="8">
      <t>ちんしゃくりょう</t>
    </rPh>
    <phoneticPr fontId="19" type="Hiragana"/>
  </si>
  <si>
    <t>日</t>
    <rPh sb="0" eb="1">
      <t>ニチ</t>
    </rPh>
    <phoneticPr fontId="1"/>
  </si>
  <si>
    <t>年</t>
    <rPh sb="0" eb="1">
      <t>ネン</t>
    </rPh>
    <phoneticPr fontId="1"/>
  </si>
  <si>
    <t>広報活動</t>
    <rPh sb="0" eb="2">
      <t>コウホウ</t>
    </rPh>
    <rPh sb="2" eb="4">
      <t>カツドウ</t>
    </rPh>
    <phoneticPr fontId="1"/>
  </si>
  <si>
    <t>行政間連携事業</t>
    <rPh sb="0" eb="2">
      <t>ギョウセイ</t>
    </rPh>
    <rPh sb="2" eb="3">
      <t>カン</t>
    </rPh>
    <rPh sb="3" eb="5">
      <t>レンケイ</t>
    </rPh>
    <rPh sb="5" eb="7">
      <t>ジギョウ</t>
    </rPh>
    <phoneticPr fontId="1"/>
  </si>
  <si>
    <t>　③収支予算書（様式第３号）</t>
    <rPh sb="2" eb="4">
      <t>しゅうし</t>
    </rPh>
    <rPh sb="4" eb="7">
      <t>よさんしょ</t>
    </rPh>
    <rPh sb="8" eb="10">
      <t>ようしき</t>
    </rPh>
    <rPh sb="10" eb="11">
      <t>だい</t>
    </rPh>
    <rPh sb="12" eb="13">
      <t>ごう</t>
    </rPh>
    <phoneticPr fontId="19" type="Hiragana"/>
  </si>
  <si>
    <t>（行政間連携加算対象）</t>
    <rPh sb="1" eb="3">
      <t>ぎょうせい</t>
    </rPh>
    <rPh sb="3" eb="4">
      <t>かん</t>
    </rPh>
    <rPh sb="4" eb="6">
      <t>れんけい</t>
    </rPh>
    <rPh sb="6" eb="8">
      <t>かさん</t>
    </rPh>
    <rPh sb="8" eb="10">
      <t>たいしょう</t>
    </rPh>
    <phoneticPr fontId="19" type="Hiragana"/>
  </si>
  <si>
    <t>行政間連携事業</t>
  </si>
  <si>
    <t>回</t>
    <rPh sb="0" eb="1">
      <t>カイ</t>
    </rPh>
    <phoneticPr fontId="1"/>
  </si>
  <si>
    <t>【目的】</t>
  </si>
  <si>
    <t>市交付金加算枠②</t>
    <rPh sb="0" eb="1">
      <t>シ</t>
    </rPh>
    <rPh sb="1" eb="4">
      <t>コウフキン</t>
    </rPh>
    <rPh sb="4" eb="6">
      <t>カサン</t>
    </rPh>
    <rPh sb="6" eb="7">
      <t>ワク</t>
    </rPh>
    <phoneticPr fontId="1"/>
  </si>
  <si>
    <t>市交付金(①＋②)</t>
    <rPh sb="0" eb="1">
      <t>シ</t>
    </rPh>
    <rPh sb="1" eb="4">
      <t>コウフキン</t>
    </rPh>
    <phoneticPr fontId="1"/>
  </si>
  <si>
    <t>その他会議</t>
    <rPh sb="2" eb="3">
      <t>タ</t>
    </rPh>
    <rPh sb="3" eb="5">
      <t>カイギ</t>
    </rPh>
    <phoneticPr fontId="1"/>
  </si>
  <si>
    <t>月，</t>
    <rPh sb="0" eb="1">
      <t>ガツ</t>
    </rPh>
    <phoneticPr fontId="1"/>
  </si>
  <si>
    <t>広報発行予定:年</t>
    <rPh sb="2" eb="4">
      <t>ハッコウ</t>
    </rPh>
    <rPh sb="4" eb="6">
      <t>ヨテイ</t>
    </rPh>
    <phoneticPr fontId="1"/>
  </si>
  <si>
    <t>開催形式：</t>
    <rPh sb="0" eb="2">
      <t>カイサイ</t>
    </rPh>
    <rPh sb="2" eb="4">
      <t>ケイシキ</t>
    </rPh>
    <phoneticPr fontId="1"/>
  </si>
  <si>
    <t>具体的な活動内容</t>
    <rPh sb="0" eb="3">
      <t>グタイテキ</t>
    </rPh>
    <rPh sb="4" eb="6">
      <t>カツドウ</t>
    </rPh>
    <rPh sb="6" eb="8">
      <t>ナイヨウ</t>
    </rPh>
    <phoneticPr fontId="1"/>
  </si>
  <si>
    <t>開催回数：</t>
    <rPh sb="0" eb="2">
      <t>カイサイ</t>
    </rPh>
    <rPh sb="2" eb="4">
      <t>カイスウ</t>
    </rPh>
    <phoneticPr fontId="1"/>
  </si>
  <si>
    <t>活動名</t>
  </si>
  <si>
    <t>窓ガラス2枚×4,000円</t>
    <rPh sb="0" eb="1">
      <t>まど</t>
    </rPh>
    <rPh sb="5" eb="6">
      <t>まい</t>
    </rPh>
    <rPh sb="12" eb="13">
      <t>えん</t>
    </rPh>
    <phoneticPr fontId="19" type="Hiragana"/>
  </si>
  <si>
    <t>※千円未満切上</t>
    <rPh sb="1" eb="3">
      <t>センエン</t>
    </rPh>
    <rPh sb="3" eb="5">
      <t>ミマン</t>
    </rPh>
    <rPh sb="5" eb="6">
      <t>キ</t>
    </rPh>
    <rPh sb="6" eb="7">
      <t>ア</t>
    </rPh>
    <phoneticPr fontId="1"/>
  </si>
  <si>
    <t>目的，活動実施により期待される効果</t>
  </si>
  <si>
    <t>具体的な活動内容</t>
  </si>
  <si>
    <t>⑥請求書（様式第５号）</t>
    <rPh sb="1" eb="4">
      <t>せいきゅうしょ</t>
    </rPh>
    <rPh sb="5" eb="7">
      <t>ようしき</t>
    </rPh>
    <rPh sb="7" eb="8">
      <t>だい</t>
    </rPh>
    <rPh sb="9" eb="10">
      <t>ごう</t>
    </rPh>
    <phoneticPr fontId="19" type="Hiragana"/>
  </si>
  <si>
    <t>【効果】</t>
  </si>
  <si>
    <t>（内訳）</t>
    <rPh sb="1" eb="3">
      <t>ウチワケ</t>
    </rPh>
    <phoneticPr fontId="1"/>
  </si>
  <si>
    <t>（２）【収入の部】
　　　自主財源がある場合，「その他収入」に記入しているか？</t>
    <rPh sb="4" eb="6">
      <t>しゅうにゅう</t>
    </rPh>
    <rPh sb="7" eb="8">
      <t>ぶ</t>
    </rPh>
    <rPh sb="13" eb="15">
      <t>じしゅ</t>
    </rPh>
    <rPh sb="15" eb="17">
      <t>ざいげん</t>
    </rPh>
    <rPh sb="20" eb="22">
      <t>ばあい</t>
    </rPh>
    <rPh sb="26" eb="27">
      <t>た</t>
    </rPh>
    <rPh sb="27" eb="29">
      <t>しゅうにゅう</t>
    </rPh>
    <rPh sb="31" eb="33">
      <t>きにゅう</t>
    </rPh>
    <phoneticPr fontId="19" type="Hiragana"/>
  </si>
  <si>
    <t>交付金①</t>
    <rPh sb="0" eb="3">
      <t>コウフキン</t>
    </rPh>
    <phoneticPr fontId="1"/>
  </si>
  <si>
    <t>記入例）ハガキ代</t>
  </si>
  <si>
    <t>計①＋②</t>
    <rPh sb="0" eb="1">
      <t>ケイ</t>
    </rPh>
    <phoneticPr fontId="1"/>
  </si>
  <si>
    <t>会議の種類：</t>
    <rPh sb="0" eb="2">
      <t>カイギ</t>
    </rPh>
    <rPh sb="3" eb="5">
      <t>シュルイ</t>
    </rPh>
    <phoneticPr fontId="1"/>
  </si>
  <si>
    <t>　</t>
  </si>
  <si>
    <t>100円×15人×20回</t>
    <rPh sb="3" eb="4">
      <t>えん</t>
    </rPh>
    <rPh sb="7" eb="8">
      <t>にん</t>
    </rPh>
    <rPh sb="11" eb="12">
      <t>かい</t>
    </rPh>
    <phoneticPr fontId="19" type="Hiragana"/>
  </si>
  <si>
    <t>コピー用紙1,916円×12箱＝22,992円　，トナー17,000円×6本＝102,000円　，コピー代13,000円×12月</t>
    <rPh sb="3" eb="5">
      <t>ようし</t>
    </rPh>
    <rPh sb="10" eb="11">
      <t>えん</t>
    </rPh>
    <rPh sb="14" eb="15">
      <t>はこ</t>
    </rPh>
    <rPh sb="22" eb="23">
      <t>えん</t>
    </rPh>
    <rPh sb="34" eb="35">
      <t>えん</t>
    </rPh>
    <rPh sb="37" eb="38">
      <t>ほん</t>
    </rPh>
    <rPh sb="46" eb="47">
      <t>えん</t>
    </rPh>
    <rPh sb="52" eb="53">
      <t>だい</t>
    </rPh>
    <rPh sb="59" eb="60">
      <t>えん</t>
    </rPh>
    <rPh sb="63" eb="64">
      <t>つき</t>
    </rPh>
    <phoneticPr fontId="19" type="Hiragana"/>
  </si>
  <si>
    <t>記入例）チラシ等印刷</t>
    <rPh sb="0" eb="2">
      <t>きにゅう</t>
    </rPh>
    <rPh sb="2" eb="3">
      <t>れい</t>
    </rPh>
    <rPh sb="7" eb="8">
      <t>とう</t>
    </rPh>
    <rPh sb="8" eb="10">
      <t>いんさつ</t>
    </rPh>
    <phoneticPr fontId="19" type="Hiragana"/>
  </si>
  <si>
    <t>記入例）回線使用料</t>
    <rPh sb="0" eb="2">
      <t>きにゅう</t>
    </rPh>
    <rPh sb="2" eb="3">
      <t>れい</t>
    </rPh>
    <rPh sb="4" eb="6">
      <t>かいせん</t>
    </rPh>
    <rPh sb="6" eb="8">
      <t>しよう</t>
    </rPh>
    <rPh sb="8" eb="9">
      <t>りょう</t>
    </rPh>
    <phoneticPr fontId="19" type="Hiragana"/>
  </si>
  <si>
    <t>記入例）笠岡市市民活動支援センター登録料</t>
    <rPh sb="0" eb="2">
      <t>きにゅう</t>
    </rPh>
    <rPh sb="2" eb="3">
      <t>れい</t>
    </rPh>
    <rPh sb="4" eb="7">
      <t>かさおかし</t>
    </rPh>
    <rPh sb="7" eb="9">
      <t>しみん</t>
    </rPh>
    <rPh sb="9" eb="11">
      <t>かつどう</t>
    </rPh>
    <rPh sb="11" eb="13">
      <t>しえん</t>
    </rPh>
    <rPh sb="17" eb="20">
      <t>とうろくりょう</t>
    </rPh>
    <phoneticPr fontId="19" type="Hiragana"/>
  </si>
  <si>
    <t>団体登録料1,500円/年</t>
    <rPh sb="0" eb="2">
      <t>だんたい</t>
    </rPh>
    <rPh sb="2" eb="5">
      <t>とうろくりょう</t>
    </rPh>
    <rPh sb="10" eb="11">
      <t>えん</t>
    </rPh>
    <rPh sb="12" eb="13">
      <t>ねん</t>
    </rPh>
    <phoneticPr fontId="19" type="Hiragana"/>
  </si>
  <si>
    <t>笠岡放送インターネット使用料3,850円×12月</t>
    <rPh sb="0" eb="2">
      <t>かさおか</t>
    </rPh>
    <rPh sb="2" eb="4">
      <t>ほうそう</t>
    </rPh>
    <rPh sb="11" eb="14">
      <t>しようりょう</t>
    </rPh>
    <rPh sb="19" eb="20">
      <t>えん</t>
    </rPh>
    <rPh sb="23" eb="24">
      <t>つき</t>
    </rPh>
    <phoneticPr fontId="19" type="Hiragana"/>
  </si>
  <si>
    <t>⑦高額備品利用計画書（事務様式5）※備品の単価が税込み10万円以上の場合</t>
  </si>
  <si>
    <t>1,700円×12月＝20,400円</t>
    <rPh sb="5" eb="6">
      <t>えん</t>
    </rPh>
    <rPh sb="9" eb="10">
      <t>つき</t>
    </rPh>
    <rPh sb="17" eb="18">
      <t>えん</t>
    </rPh>
    <phoneticPr fontId="19" type="Hiragana"/>
  </si>
  <si>
    <t>記入例）事務所電話代</t>
    <rPh sb="0" eb="2">
      <t>きにゅう</t>
    </rPh>
    <rPh sb="2" eb="3">
      <t>れい</t>
    </rPh>
    <rPh sb="4" eb="7">
      <t>じむしょ</t>
    </rPh>
    <rPh sb="7" eb="10">
      <t>でんわだい</t>
    </rPh>
    <phoneticPr fontId="19" type="Hiragana"/>
  </si>
  <si>
    <t>記入例）講師謝礼</t>
  </si>
  <si>
    <t>〈交付金様式〉</t>
    <rPh sb="1" eb="4">
      <t>こうふきん</t>
    </rPh>
    <rPh sb="4" eb="6">
      <t>ようしき</t>
    </rPh>
    <phoneticPr fontId="19" type="Hiragana"/>
  </si>
  <si>
    <t>（４）行政間連携事業の欄でリストから事業を選択しているか？</t>
    <rPh sb="3" eb="6">
      <t>ぎょうせいかん</t>
    </rPh>
    <rPh sb="6" eb="8">
      <t>れんけい</t>
    </rPh>
    <rPh sb="8" eb="10">
      <t>じぎょう</t>
    </rPh>
    <rPh sb="11" eb="12">
      <t>らん</t>
    </rPh>
    <rPh sb="18" eb="20">
      <t>じぎょう</t>
    </rPh>
    <rPh sb="21" eb="23">
      <t>せんたく</t>
    </rPh>
    <phoneticPr fontId="19" type="Hiragana"/>
  </si>
  <si>
    <t>10,000円×5回</t>
  </si>
  <si>
    <t>記入例）飲料費</t>
  </si>
  <si>
    <t>作業用お茶代100円×20人×4回</t>
  </si>
  <si>
    <t>連絡用ハガキ63円×20人×4回＝5,040円</t>
  </si>
  <si>
    <t>別紙「【活動費(行政間連携加算)】積算資料⑨」のとおり</t>
    <rPh sb="1" eb="2">
      <t>シ</t>
    </rPh>
    <rPh sb="8" eb="10">
      <t>ギョウセイ</t>
    </rPh>
    <rPh sb="10" eb="11">
      <t>カン</t>
    </rPh>
    <rPh sb="11" eb="13">
      <t>レンケイ</t>
    </rPh>
    <rPh sb="13" eb="15">
      <t>カサン</t>
    </rPh>
    <phoneticPr fontId="1"/>
  </si>
  <si>
    <t>記入例）集会所使用料</t>
  </si>
  <si>
    <t>500円×10回＝5,000円</t>
  </si>
  <si>
    <t>ソニー デジタルビデオカメラ 31,818円×1台</t>
  </si>
  <si>
    <t>記入例）動画撮影用ハンディーカメラ</t>
  </si>
  <si>
    <t>行政間連携事業</t>
    <rPh sb="5" eb="7">
      <t>ジギョウ</t>
    </rPh>
    <phoneticPr fontId="1"/>
  </si>
  <si>
    <t>交付金</t>
    <rPh sb="0" eb="3">
      <t>コウフキン</t>
    </rPh>
    <phoneticPr fontId="1"/>
  </si>
  <si>
    <t>記入例）事務用消耗品</t>
    <rPh sb="0" eb="1">
      <t>き</t>
    </rPh>
    <rPh sb="1" eb="2">
      <t>にゅう</t>
    </rPh>
    <rPh sb="2" eb="3">
      <t>れい</t>
    </rPh>
    <rPh sb="4" eb="6">
      <t>じむ</t>
    </rPh>
    <rPh sb="6" eb="7">
      <t>よう</t>
    </rPh>
    <rPh sb="7" eb="10">
      <t>しょうもうひん</t>
    </rPh>
    <phoneticPr fontId="19" type="Hiragana"/>
  </si>
  <si>
    <t>（４）最新のまちづくり協議会の規約及び役員名簿</t>
    <rPh sb="3" eb="5">
      <t>サイシン</t>
    </rPh>
    <rPh sb="11" eb="14">
      <t>キョウギカイ</t>
    </rPh>
    <rPh sb="15" eb="17">
      <t>キヤク</t>
    </rPh>
    <rPh sb="17" eb="18">
      <t>オヨ</t>
    </rPh>
    <rPh sb="19" eb="21">
      <t>ヤクイン</t>
    </rPh>
    <rPh sb="21" eb="23">
      <t>メイボ</t>
    </rPh>
    <phoneticPr fontId="1"/>
  </si>
  <si>
    <t>①交付申請書（様式第１号）</t>
    <rPh sb="1" eb="3">
      <t>こうふ</t>
    </rPh>
    <rPh sb="3" eb="6">
      <t>しんせいしょ</t>
    </rPh>
    <phoneticPr fontId="19" type="Hiragana"/>
  </si>
  <si>
    <t>（３）直近の事務所借上げに係る賃貸借契約書の写し又はこれに類する書類</t>
    <rPh sb="3" eb="5">
      <t>チョッキン</t>
    </rPh>
    <rPh sb="6" eb="8">
      <t>ジム</t>
    </rPh>
    <rPh sb="8" eb="9">
      <t>ショ</t>
    </rPh>
    <rPh sb="9" eb="11">
      <t>カリア</t>
    </rPh>
    <rPh sb="13" eb="14">
      <t>カカワ</t>
    </rPh>
    <rPh sb="15" eb="18">
      <t>チンタイシャク</t>
    </rPh>
    <rPh sb="18" eb="21">
      <t>ケイヤクショ</t>
    </rPh>
    <rPh sb="22" eb="23">
      <t>ウツ</t>
    </rPh>
    <rPh sb="24" eb="25">
      <t>マタ</t>
    </rPh>
    <rPh sb="29" eb="30">
      <t>ルイ</t>
    </rPh>
    <rPh sb="32" eb="34">
      <t>ショルイ</t>
    </rPh>
    <phoneticPr fontId="1"/>
  </si>
  <si>
    <t>(1)</t>
  </si>
  <si>
    <t>(2)</t>
  </si>
  <si>
    <t>まちづくり課</t>
    <rPh sb="5" eb="6">
      <t>か</t>
    </rPh>
    <phoneticPr fontId="19" type="Hiragana"/>
  </si>
  <si>
    <t>（５）その他参考となる書類　</t>
    <rPh sb="5" eb="6">
      <t>タ</t>
    </rPh>
    <rPh sb="6" eb="8">
      <t>サンコウ</t>
    </rPh>
    <rPh sb="11" eb="13">
      <t>ショルイ</t>
    </rPh>
    <phoneticPr fontId="1"/>
  </si>
  <si>
    <t>■提出書類は揃っているか？</t>
    <rPh sb="1" eb="3">
      <t>ていしゅつ</t>
    </rPh>
    <rPh sb="3" eb="5">
      <t>しょるい</t>
    </rPh>
    <rPh sb="6" eb="7">
      <t>そろ</t>
    </rPh>
    <phoneticPr fontId="19" type="Hiragana"/>
  </si>
  <si>
    <t>　①交付申請書（様式第１号）</t>
    <rPh sb="2" eb="4">
      <t>こうふ</t>
    </rPh>
    <rPh sb="4" eb="7">
      <t>しんせいしょ</t>
    </rPh>
    <rPh sb="8" eb="10">
      <t>ようしき</t>
    </rPh>
    <rPh sb="10" eb="11">
      <t>だい</t>
    </rPh>
    <rPh sb="12" eb="13">
      <t>ごう</t>
    </rPh>
    <phoneticPr fontId="19" type="Hiragana"/>
  </si>
  <si>
    <t>　②活動計画書（様式第２号）</t>
    <rPh sb="2" eb="4">
      <t>かつどう</t>
    </rPh>
    <rPh sb="4" eb="7">
      <t>けいかくしょ</t>
    </rPh>
    <rPh sb="8" eb="10">
      <t>ようしき</t>
    </rPh>
    <rPh sb="10" eb="11">
      <t>だい</t>
    </rPh>
    <rPh sb="12" eb="13">
      <t>ごう</t>
    </rPh>
    <phoneticPr fontId="19" type="Hiragana"/>
  </si>
  <si>
    <t>　④運営費　積算資料</t>
    <rPh sb="2" eb="5">
      <t>うんえいひ</t>
    </rPh>
    <rPh sb="6" eb="8">
      <t>せきさん</t>
    </rPh>
    <rPh sb="8" eb="10">
      <t>しりょう</t>
    </rPh>
    <phoneticPr fontId="19" type="Hiragana"/>
  </si>
  <si>
    <t>　⑥交付請求書（様式第５号）</t>
    <rPh sb="2" eb="4">
      <t>こうふ</t>
    </rPh>
    <rPh sb="4" eb="7">
      <t>せいきゅうしょ</t>
    </rPh>
    <rPh sb="8" eb="10">
      <t>ようしき</t>
    </rPh>
    <rPh sb="10" eb="11">
      <t>だい</t>
    </rPh>
    <rPh sb="12" eb="13">
      <t>ごう</t>
    </rPh>
    <phoneticPr fontId="19" type="Hiragana"/>
  </si>
  <si>
    <t>〈事務様式〉（必要に応じて提出）</t>
    <rPh sb="1" eb="3">
      <t>じむ</t>
    </rPh>
    <rPh sb="3" eb="5">
      <t>ようしき</t>
    </rPh>
    <rPh sb="7" eb="9">
      <t>ひつよう</t>
    </rPh>
    <rPh sb="10" eb="11">
      <t>おう</t>
    </rPh>
    <rPh sb="13" eb="15">
      <t>ていしゅつ</t>
    </rPh>
    <phoneticPr fontId="19" type="Hiragana"/>
  </si>
  <si>
    <t>　⑦高額備品利用計画書（事務様式5）※備品の単価が税込み10万円以上の場合</t>
  </si>
  <si>
    <t>〈根拠資料〉</t>
    <rPh sb="1" eb="3">
      <t>こんきょ</t>
    </rPh>
    <rPh sb="3" eb="5">
      <t>しりょう</t>
    </rPh>
    <phoneticPr fontId="19" type="Hiragana"/>
  </si>
  <si>
    <t>　⑮カタログの写し　※備品購入費がある場合</t>
    <rPh sb="7" eb="8">
      <t>うつ</t>
    </rPh>
    <rPh sb="11" eb="13">
      <t>びひん</t>
    </rPh>
    <rPh sb="13" eb="16">
      <t>こうにゅうひ</t>
    </rPh>
    <rPh sb="19" eb="21">
      <t>ばあい</t>
    </rPh>
    <phoneticPr fontId="19" type="Hiragana"/>
  </si>
  <si>
    <t>④⑤積算資料</t>
    <rPh sb="2" eb="4">
      <t>せきさん</t>
    </rPh>
    <rPh sb="4" eb="6">
      <t>しりょう</t>
    </rPh>
    <phoneticPr fontId="19" type="Hiragana"/>
  </si>
  <si>
    <t>（２）協議会所在地，協議会名，会長名は正しいか？</t>
    <rPh sb="3" eb="6">
      <t>きょうぎかい</t>
    </rPh>
    <rPh sb="6" eb="9">
      <t>しょざいち</t>
    </rPh>
    <rPh sb="10" eb="12">
      <t>きょうぎ</t>
    </rPh>
    <rPh sb="12" eb="13">
      <t>かい</t>
    </rPh>
    <rPh sb="13" eb="14">
      <t>めい</t>
    </rPh>
    <rPh sb="15" eb="18">
      <t>かいちょうめい</t>
    </rPh>
    <rPh sb="19" eb="20">
      <t>ただ</t>
    </rPh>
    <phoneticPr fontId="19" type="Hiragana"/>
  </si>
  <si>
    <t>②活動計画書（様式第２号）</t>
    <rPh sb="1" eb="3">
      <t>かつどう</t>
    </rPh>
    <rPh sb="3" eb="6">
      <t>けいかくしょ</t>
    </rPh>
    <rPh sb="7" eb="9">
      <t>ようしき</t>
    </rPh>
    <rPh sb="9" eb="10">
      <t>だい</t>
    </rPh>
    <rPh sb="11" eb="12">
      <t>ごう</t>
    </rPh>
    <phoneticPr fontId="19" type="Hiragana"/>
  </si>
  <si>
    <t>★広報活動がある場合</t>
    <rPh sb="1" eb="3">
      <t>こうほう</t>
    </rPh>
    <rPh sb="3" eb="5">
      <t>かつどう</t>
    </rPh>
    <rPh sb="8" eb="10">
      <t>ばあい</t>
    </rPh>
    <phoneticPr fontId="19" type="Hiragana"/>
  </si>
  <si>
    <t>（２）具体的な活動内容に広報の発行回数・内容・配布方法・ホームページへ
　　の掲載の有無が記入されているか？</t>
    <rPh sb="3" eb="6">
      <t>ぐたいてき</t>
    </rPh>
    <rPh sb="7" eb="9">
      <t>かつどう</t>
    </rPh>
    <rPh sb="9" eb="11">
      <t>ないよう</t>
    </rPh>
    <rPh sb="12" eb="14">
      <t>こうほう</t>
    </rPh>
    <rPh sb="15" eb="17">
      <t>はっこう</t>
    </rPh>
    <rPh sb="17" eb="19">
      <t>かいすう</t>
    </rPh>
    <rPh sb="20" eb="22">
      <t>ないよう</t>
    </rPh>
    <rPh sb="23" eb="25">
      <t>はいふ</t>
    </rPh>
    <rPh sb="25" eb="27">
      <t>ほうほう</t>
    </rPh>
    <rPh sb="39" eb="41">
      <t>けいさい</t>
    </rPh>
    <rPh sb="42" eb="44">
      <t>うむ</t>
    </rPh>
    <rPh sb="45" eb="47">
      <t>きにゅう</t>
    </rPh>
    <phoneticPr fontId="19" type="Hiragana"/>
  </si>
  <si>
    <t>地域担当職員</t>
    <rPh sb="0" eb="2">
      <t>ちいき</t>
    </rPh>
    <rPh sb="2" eb="4">
      <t>たんとう</t>
    </rPh>
    <rPh sb="4" eb="6">
      <t>しょくいん</t>
    </rPh>
    <phoneticPr fontId="19" type="Hiragana"/>
  </si>
  <si>
    <t>★行政間連携事業がある場合</t>
    <rPh sb="1" eb="3">
      <t>ぎょうせい</t>
    </rPh>
    <rPh sb="3" eb="4">
      <t>あいだ</t>
    </rPh>
    <rPh sb="4" eb="6">
      <t>れんけい</t>
    </rPh>
    <rPh sb="6" eb="8">
      <t>じぎょう</t>
    </rPh>
    <rPh sb="11" eb="13">
      <t>ばあい</t>
    </rPh>
    <phoneticPr fontId="19" type="Hiragana"/>
  </si>
  <si>
    <t>③収支予算書（様式第３号）</t>
    <rPh sb="1" eb="3">
      <t>しゅうし</t>
    </rPh>
    <rPh sb="3" eb="6">
      <t>よさんしょ</t>
    </rPh>
    <rPh sb="7" eb="9">
      <t>ようしき</t>
    </rPh>
    <rPh sb="9" eb="10">
      <t>だい</t>
    </rPh>
    <rPh sb="11" eb="12">
      <t>ごう</t>
    </rPh>
    <phoneticPr fontId="19" type="Hiragana"/>
  </si>
  <si>
    <t>（１）【収入の部】
　　　「市交付金①」が３月末に通知した上限額以下か？</t>
    <rPh sb="4" eb="6">
      <t>しゅうにゅう</t>
    </rPh>
    <rPh sb="7" eb="8">
      <t>ぶ</t>
    </rPh>
    <rPh sb="14" eb="15">
      <t>し</t>
    </rPh>
    <rPh sb="15" eb="18">
      <t>こうふきん</t>
    </rPh>
    <rPh sb="22" eb="24">
      <t>がつまつ</t>
    </rPh>
    <rPh sb="25" eb="27">
      <t>つうち</t>
    </rPh>
    <rPh sb="29" eb="32">
      <t>じょうげんがく</t>
    </rPh>
    <rPh sb="32" eb="34">
      <t>いか</t>
    </rPh>
    <phoneticPr fontId="19" type="Hiragana"/>
  </si>
  <si>
    <r>
      <t>（３）【支出の部】
　　　人件費，賃借料，光熱水費は算出根拠が摘要欄に記入されているか？
　　</t>
    </r>
    <r>
      <rPr>
        <sz val="12"/>
        <color theme="1"/>
        <rFont val="游ゴシック"/>
      </rPr>
      <t>　</t>
    </r>
    <r>
      <rPr>
        <sz val="11"/>
        <color theme="1"/>
        <rFont val="游ゴシック"/>
      </rPr>
      <t>例）事務員40,000円×12ヶ月，賃借料20,000円×12ヶ月
　　　　　電気代6,000円×12ヶ月</t>
    </r>
    <rPh sb="4" eb="6">
      <t>ししゅつ</t>
    </rPh>
    <rPh sb="7" eb="8">
      <t>ぶ</t>
    </rPh>
    <rPh sb="13" eb="16">
      <t>じんけんひ</t>
    </rPh>
    <rPh sb="17" eb="20">
      <t>ちんしゃくりょう</t>
    </rPh>
    <rPh sb="21" eb="25">
      <t>こうねつすいひ</t>
    </rPh>
    <rPh sb="26" eb="28">
      <t>さんしゅつ</t>
    </rPh>
    <rPh sb="28" eb="30">
      <t>こんきょ</t>
    </rPh>
    <rPh sb="31" eb="34">
      <t>てきようらん</t>
    </rPh>
    <rPh sb="35" eb="37">
      <t>きにゅう</t>
    </rPh>
    <rPh sb="48" eb="49">
      <t>れい</t>
    </rPh>
    <rPh sb="50" eb="53">
      <t>じむいん</t>
    </rPh>
    <rPh sb="59" eb="60">
      <t>えん</t>
    </rPh>
    <rPh sb="63" eb="65">
      <t>かげつ</t>
    </rPh>
    <rPh sb="66" eb="69">
      <t>ちんしゃくりょう</t>
    </rPh>
    <rPh sb="75" eb="76">
      <t>えん</t>
    </rPh>
    <rPh sb="79" eb="81">
      <t>かげつ</t>
    </rPh>
    <rPh sb="87" eb="89">
      <t>でんき</t>
    </rPh>
    <rPh sb="89" eb="90">
      <t>だい</t>
    </rPh>
    <rPh sb="95" eb="96">
      <t>えん</t>
    </rPh>
    <rPh sb="99" eb="101">
      <t>かげつ</t>
    </rPh>
    <phoneticPr fontId="19" type="Hiragana"/>
  </si>
  <si>
    <t>まちづくり
協議会</t>
    <rPh sb="6" eb="9">
      <t>きょうぎかい</t>
    </rPh>
    <phoneticPr fontId="19" type="Hiragana"/>
  </si>
  <si>
    <t>□</t>
  </si>
  <si>
    <r>
      <t>（１）項目はすべて記入されているか？
　　</t>
    </r>
    <r>
      <rPr>
        <sz val="9"/>
        <color theme="1"/>
        <rFont val="游ゴシック"/>
      </rPr>
      <t>（会議の開催予定，活動名，目的，活動実施により期待される効果，具体的な活動内容）</t>
    </r>
    <rPh sb="3" eb="5">
      <t>こうもく</t>
    </rPh>
    <rPh sb="9" eb="11">
      <t>きにゅう</t>
    </rPh>
    <rPh sb="22" eb="24">
      <t>かいぎ</t>
    </rPh>
    <rPh sb="25" eb="27">
      <t>かいさい</t>
    </rPh>
    <rPh sb="27" eb="29">
      <t>よてい</t>
    </rPh>
    <rPh sb="30" eb="32">
      <t>かつどう</t>
    </rPh>
    <rPh sb="32" eb="33">
      <t>めい</t>
    </rPh>
    <rPh sb="34" eb="36">
      <t>もくてき</t>
    </rPh>
    <rPh sb="37" eb="39">
      <t>かつどう</t>
    </rPh>
    <rPh sb="39" eb="41">
      <t>じっし</t>
    </rPh>
    <rPh sb="44" eb="46">
      <t>きたい</t>
    </rPh>
    <rPh sb="49" eb="51">
      <t>こうか</t>
    </rPh>
    <rPh sb="52" eb="55">
      <t>ぐたいてき</t>
    </rPh>
    <rPh sb="56" eb="58">
      <t>かつどう</t>
    </rPh>
    <rPh sb="58" eb="60">
      <t>ないよう</t>
    </rPh>
    <phoneticPr fontId="19" type="Hiragana"/>
  </si>
  <si>
    <t>（４）【支出の部】
　　　人件費は上限８０万円以下か？</t>
    <rPh sb="4" eb="6">
      <t>ししゅつ</t>
    </rPh>
    <rPh sb="7" eb="8">
      <t>ぶ</t>
    </rPh>
    <rPh sb="13" eb="16">
      <t>じんけんひ</t>
    </rPh>
    <rPh sb="17" eb="19">
      <t>じょうげん</t>
    </rPh>
    <rPh sb="21" eb="23">
      <t>まんえん</t>
    </rPh>
    <rPh sb="23" eb="25">
      <t>いか</t>
    </rPh>
    <phoneticPr fontId="19" type="Hiragana"/>
  </si>
  <si>
    <t>別紙「【運営費】積算資料」のとおり</t>
    <rPh sb="0" eb="2">
      <t>ベッシ</t>
    </rPh>
    <rPh sb="4" eb="7">
      <t>ウンエイヒ</t>
    </rPh>
    <rPh sb="8" eb="10">
      <t>セキサン</t>
    </rPh>
    <rPh sb="10" eb="12">
      <t>シリョウ</t>
    </rPh>
    <phoneticPr fontId="1"/>
  </si>
  <si>
    <t>別紙「【活動費】積算資料①」のとおり</t>
    <rPh sb="0" eb="2">
      <t>ベッシ</t>
    </rPh>
    <rPh sb="4" eb="7">
      <t>カツドウヒ</t>
    </rPh>
    <rPh sb="8" eb="10">
      <t>セキサン</t>
    </rPh>
    <rPh sb="10" eb="12">
      <t>シリョウ</t>
    </rPh>
    <phoneticPr fontId="1"/>
  </si>
  <si>
    <t>別紙「【活動費】積算資料②」のとおり</t>
    <rPh sb="0" eb="1">
      <t>ベツ</t>
    </rPh>
    <rPh sb="1" eb="2">
      <t>シ</t>
    </rPh>
    <rPh sb="4" eb="7">
      <t>カツドウヒ</t>
    </rPh>
    <rPh sb="8" eb="10">
      <t>セキサン</t>
    </rPh>
    <rPh sb="10" eb="12">
      <t>シリョウ</t>
    </rPh>
    <phoneticPr fontId="1"/>
  </si>
  <si>
    <t>別紙「【活動費】積算資料③」のとおり</t>
    <rPh sb="0" eb="1">
      <t>ベツ</t>
    </rPh>
    <rPh sb="1" eb="2">
      <t>シ</t>
    </rPh>
    <rPh sb="4" eb="7">
      <t>カツドウヒ</t>
    </rPh>
    <rPh sb="8" eb="10">
      <t>セキサン</t>
    </rPh>
    <rPh sb="10" eb="12">
      <t>シリョウ</t>
    </rPh>
    <phoneticPr fontId="1"/>
  </si>
  <si>
    <t>別紙「【活動費】積算資料④」のとおり</t>
    <rPh sb="0" eb="1">
      <t>ベツ</t>
    </rPh>
    <rPh sb="1" eb="2">
      <t>シ</t>
    </rPh>
    <rPh sb="4" eb="6">
      <t>カツドウ</t>
    </rPh>
    <rPh sb="6" eb="7">
      <t>ヒ</t>
    </rPh>
    <rPh sb="8" eb="10">
      <t>セキサン</t>
    </rPh>
    <rPh sb="10" eb="12">
      <t>シリョウ</t>
    </rPh>
    <phoneticPr fontId="1"/>
  </si>
  <si>
    <t>別紙「【活動費】積算資料⑥」のとおり</t>
    <rPh sb="1" eb="2">
      <t>シ</t>
    </rPh>
    <phoneticPr fontId="1"/>
  </si>
  <si>
    <t>別紙「【活動費】積算資料⑦」のとおり</t>
    <rPh sb="1" eb="2">
      <t>シ</t>
    </rPh>
    <phoneticPr fontId="1"/>
  </si>
  <si>
    <t>（５）【収入の部】の計＝【支出の部】の計となっているか？
    　（違っていたらエラーが出ます）</t>
    <rPh sb="4" eb="6">
      <t>しゅうにゅう</t>
    </rPh>
    <rPh sb="7" eb="8">
      <t>ぶ</t>
    </rPh>
    <rPh sb="10" eb="11">
      <t>けい</t>
    </rPh>
    <rPh sb="13" eb="15">
      <t>ししゅつ</t>
    </rPh>
    <rPh sb="16" eb="17">
      <t>ぶ</t>
    </rPh>
    <rPh sb="19" eb="20">
      <t>けい</t>
    </rPh>
    <rPh sb="35" eb="36">
      <t>ちが</t>
    </rPh>
    <rPh sb="45" eb="46">
      <t>で</t>
    </rPh>
    <phoneticPr fontId="19" type="Hiragana"/>
  </si>
  <si>
    <t>本店
支店
出張所</t>
    <rPh sb="0" eb="2">
      <t>ホンテン</t>
    </rPh>
    <rPh sb="3" eb="5">
      <t>シテン</t>
    </rPh>
    <rPh sb="6" eb="8">
      <t>シュッチョウ</t>
    </rPh>
    <rPh sb="8" eb="9">
      <t>ショ</t>
    </rPh>
    <phoneticPr fontId="1"/>
  </si>
  <si>
    <t>まちづくり計画策定</t>
    <rPh sb="5" eb="7">
      <t>ケイカク</t>
    </rPh>
    <rPh sb="7" eb="9">
      <t>サクテイ</t>
    </rPh>
    <phoneticPr fontId="1"/>
  </si>
  <si>
    <r>
      <t xml:space="preserve">総会
</t>
    </r>
    <r>
      <rPr>
        <sz val="6"/>
        <color auto="1"/>
        <rFont val="ＭＳ 明朝"/>
      </rPr>
      <t>※または総会に準ずるもの</t>
    </r>
    <rPh sb="0" eb="2">
      <t>ソウカイ</t>
    </rPh>
    <rPh sb="7" eb="9">
      <t>ソウカイ</t>
    </rPh>
    <rPh sb="10" eb="11">
      <t>ジュン</t>
    </rPh>
    <phoneticPr fontId="1"/>
  </si>
  <si>
    <t>金　額</t>
    <rPh sb="0" eb="1">
      <t>カネ</t>
    </rPh>
    <rPh sb="2" eb="3">
      <t>ガク</t>
    </rPh>
    <phoneticPr fontId="1"/>
  </si>
  <si>
    <t/>
  </si>
  <si>
    <t>↓千円未満切上</t>
    <rPh sb="1" eb="3">
      <t>センエン</t>
    </rPh>
    <rPh sb="3" eb="5">
      <t>ミマン</t>
    </rPh>
    <rPh sb="5" eb="7">
      <t>キリア</t>
    </rPh>
    <phoneticPr fontId="1"/>
  </si>
  <si>
    <t>10円×500枚</t>
    <rPh sb="2" eb="3">
      <t>えん</t>
    </rPh>
    <rPh sb="7" eb="8">
      <t>まい</t>
    </rPh>
    <phoneticPr fontId="19" type="Hiragana"/>
  </si>
  <si>
    <t>記入例）窓ガラス修繕</t>
    <rPh sb="0" eb="2">
      <t>きにゅう</t>
    </rPh>
    <rPh sb="2" eb="3">
      <t>れい</t>
    </rPh>
    <rPh sb="4" eb="5">
      <t>まど</t>
    </rPh>
    <rPh sb="8" eb="10">
      <t>しゅうぜん</t>
    </rPh>
    <phoneticPr fontId="19" type="Hiragana"/>
  </si>
  <si>
    <t>リストから選択</t>
  </si>
  <si>
    <t>↓</t>
  </si>
  <si>
    <t>この枠の中にメッセージが出ないように入力してください。</t>
    <rPh sb="2" eb="3">
      <t>ワク</t>
    </rPh>
    <rPh sb="4" eb="5">
      <t>ナカ</t>
    </rPh>
    <rPh sb="12" eb="13">
      <t>デ</t>
    </rPh>
    <rPh sb="18" eb="20">
      <t>ニュウリョク</t>
    </rPh>
    <phoneticPr fontId="1"/>
  </si>
  <si>
    <t>　★まちづくり計画策定活動がある場合
　⑨まちづくり計画策定スケジュール（事務様式7）</t>
    <rPh sb="37" eb="39">
      <t>じむ</t>
    </rPh>
    <rPh sb="39" eb="41">
      <t>ようしき</t>
    </rPh>
    <phoneticPr fontId="19" type="Hiragana"/>
  </si>
  <si>
    <t>　⑪直近の賃貸借契約書（写）（該当のみ）</t>
    <rPh sb="2" eb="4">
      <t>ちょっきん</t>
    </rPh>
    <rPh sb="5" eb="8">
      <t>ちんたいしゃく</t>
    </rPh>
    <rPh sb="8" eb="11">
      <t>けいやくしょ</t>
    </rPh>
    <rPh sb="12" eb="13">
      <t>うつ</t>
    </rPh>
    <rPh sb="15" eb="17">
      <t>がいとう</t>
    </rPh>
    <phoneticPr fontId="19" type="Hiragana"/>
  </si>
  <si>
    <t>　⑫最新の規約</t>
    <rPh sb="2" eb="4">
      <t>さいしん</t>
    </rPh>
    <rPh sb="5" eb="7">
      <t>きやく</t>
    </rPh>
    <phoneticPr fontId="19" type="Hiragana"/>
  </si>
  <si>
    <t>　⑬最新の協議会役員名簿</t>
    <rPh sb="2" eb="4">
      <t>さいしん</t>
    </rPh>
    <rPh sb="5" eb="8">
      <t>きょうぎかい</t>
    </rPh>
    <rPh sb="8" eb="10">
      <t>やくいん</t>
    </rPh>
    <rPh sb="10" eb="12">
      <t>めいぼ</t>
    </rPh>
    <phoneticPr fontId="19" type="Hiragana"/>
  </si>
  <si>
    <t>　⑭規定数の見積書・明細書の写し(3万円以上1者，10万円以上2者以上)
　　　　　　　　※印刷製本費，委託料は契約金額が3万円以上の場合
　　　　　　　　※備品購入費は1つあたりの備品の税込み単価が3万円以上の場合</t>
    <rPh sb="18" eb="20">
      <t>まんえん</t>
    </rPh>
    <rPh sb="20" eb="22">
      <t>いじょう</t>
    </rPh>
    <rPh sb="23" eb="24">
      <t>しゃ</t>
    </rPh>
    <rPh sb="27" eb="29">
      <t>まんえん</t>
    </rPh>
    <rPh sb="29" eb="31">
      <t>いじょう</t>
    </rPh>
    <rPh sb="32" eb="33">
      <t>しゃ</t>
    </rPh>
    <rPh sb="33" eb="35">
      <t>いじょう</t>
    </rPh>
    <rPh sb="46" eb="48">
      <t>いんさつ</t>
    </rPh>
    <rPh sb="48" eb="50">
      <t>せいほん</t>
    </rPh>
    <rPh sb="50" eb="51">
      <t>ひ</t>
    </rPh>
    <rPh sb="52" eb="55">
      <t>いたくりょう</t>
    </rPh>
    <rPh sb="56" eb="59">
      <t>けいやくきん</t>
    </rPh>
    <rPh sb="59" eb="60">
      <t>がく</t>
    </rPh>
    <rPh sb="62" eb="64">
      <t>まんえん</t>
    </rPh>
    <rPh sb="64" eb="66">
      <t>いじょう</t>
    </rPh>
    <rPh sb="67" eb="69">
      <t>ばあい</t>
    </rPh>
    <rPh sb="79" eb="81">
      <t>びひん</t>
    </rPh>
    <rPh sb="81" eb="84">
      <t>こうにゅうひ</t>
    </rPh>
    <rPh sb="91" eb="93">
      <t>びひん</t>
    </rPh>
    <rPh sb="94" eb="96">
      <t>ぜいこ</t>
    </rPh>
    <rPh sb="97" eb="99">
      <t>たんか</t>
    </rPh>
    <rPh sb="101" eb="103">
      <t>まんえん</t>
    </rPh>
    <rPh sb="103" eb="105">
      <t>いじょう</t>
    </rPh>
    <rPh sb="106" eb="108">
      <t>ばあい</t>
    </rPh>
    <phoneticPr fontId="19" type="Hiragana"/>
  </si>
  <si>
    <t>※欄が足りない場合はまちづくり課へ連絡ください。</t>
    <rPh sb="1" eb="2">
      <t>ラン</t>
    </rPh>
    <rPh sb="3" eb="4">
      <t>タ</t>
    </rPh>
    <rPh sb="7" eb="9">
      <t>バアイ</t>
    </rPh>
    <rPh sb="15" eb="16">
      <t>カ</t>
    </rPh>
    <rPh sb="17" eb="19">
      <t>レンラク</t>
    </rPh>
    <phoneticPr fontId="1"/>
  </si>
  <si>
    <r>
      <t>令和８年度チェック項目表（運営交付金：申請）</t>
    </r>
    <r>
      <rPr>
        <sz val="11"/>
        <color theme="1"/>
        <rFont val="游ゴシック"/>
      </rPr>
      <t xml:space="preserve">
</t>
    </r>
    <r>
      <rPr>
        <b/>
        <sz val="16"/>
        <color rgb="FFFF0000"/>
        <rFont val="游ゴシック"/>
      </rPr>
      <t>※紙で印刷・各項目チェック後提出してください。</t>
    </r>
    <rPh sb="19" eb="21">
      <t>しんせい</t>
    </rPh>
    <rPh sb="24" eb="25">
      <t>かみ</t>
    </rPh>
    <rPh sb="26" eb="28">
      <t>いんさつ</t>
    </rPh>
    <rPh sb="29" eb="32">
      <t>かくこうもく</t>
    </rPh>
    <rPh sb="36" eb="37">
      <t>ご</t>
    </rPh>
    <rPh sb="37" eb="39">
      <t>ていしゅつ</t>
    </rPh>
    <phoneticPr fontId="19" type="Hiragana"/>
  </si>
  <si>
    <t>（１）提出日＝令和８年４月１日か？</t>
    <rPh sb="3" eb="6">
      <t>ていしゅつび</t>
    </rPh>
    <rPh sb="7" eb="9">
      <t>れいわ</t>
    </rPh>
    <rPh sb="10" eb="11">
      <t>ねん</t>
    </rPh>
    <rPh sb="12" eb="13">
      <t>がつ</t>
    </rPh>
    <rPh sb="14" eb="15">
      <t>にち</t>
    </rPh>
    <phoneticPr fontId="19" type="Hiragana"/>
  </si>
  <si>
    <t>（１）事前にまちづくり課へ協議しているか？</t>
    <rPh sb="3" eb="5">
      <t>じぜん</t>
    </rPh>
    <rPh sb="11" eb="12">
      <t>か</t>
    </rPh>
    <rPh sb="13" eb="15">
      <t>きょうぎ</t>
    </rPh>
    <phoneticPr fontId="19" type="Hiragana"/>
  </si>
  <si>
    <t>（２）地元で協議したことを示す資料が添付されているか？</t>
    <rPh sb="3" eb="5">
      <t>じもと</t>
    </rPh>
    <rPh sb="6" eb="8">
      <t>きょうぎ</t>
    </rPh>
    <rPh sb="13" eb="14">
      <t>しめ</t>
    </rPh>
    <rPh sb="15" eb="17">
      <t>しりょう</t>
    </rPh>
    <rPh sb="18" eb="20">
      <t>てんぷ</t>
    </rPh>
    <phoneticPr fontId="19"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</si>
</sst>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DBNum3]ggge&quot;年&quot;m&quot;月&quot;d&quot;日&quot;"/>
  </numFmts>
  <fonts count="28">
    <font>
      <sz val="11"/>
      <color theme="1"/>
      <name val="ＭＳ Ｐゴシック"/>
      <family val="3"/>
      <scheme val="minor"/>
    </font>
    <font>
      <sz val="6"/>
      <color auto="1"/>
      <name val="ＭＳ Ｐゴシック"/>
      <family val="3"/>
      <scheme val="minor"/>
    </font>
    <font>
      <sz val="11"/>
      <color theme="1"/>
      <name val="ＭＳ 明朝"/>
      <family val="1"/>
    </font>
    <font>
      <sz val="11"/>
      <color auto="1"/>
      <name val="ＭＳ 明朝"/>
      <family val="1"/>
    </font>
    <font>
      <sz val="10"/>
      <color auto="1"/>
      <name val="ＭＳ 明朝"/>
      <family val="1"/>
    </font>
    <font>
      <sz val="8"/>
      <color auto="1"/>
      <name val="ＭＳ 明朝"/>
      <family val="1"/>
    </font>
    <font>
      <sz val="9"/>
      <color theme="1"/>
      <name val="ＭＳ 明朝"/>
      <family val="1"/>
    </font>
    <font>
      <sz val="8"/>
      <color theme="1"/>
      <name val="ＭＳ 明朝"/>
      <family val="1"/>
    </font>
    <font>
      <sz val="9"/>
      <color auto="1"/>
      <name val="ＭＳ 明朝"/>
      <family val="1"/>
    </font>
    <font>
      <sz val="10"/>
      <color theme="1"/>
      <name val="ＭＳ 明朝"/>
      <family val="1"/>
    </font>
    <font>
      <sz val="10"/>
      <color theme="1"/>
      <name val="ＭＳ Ｐゴシック"/>
      <family val="3"/>
      <scheme val="minor"/>
    </font>
    <font>
      <sz val="11"/>
      <color rgb="FFFF0000"/>
      <name val="ＭＳ Ｐゴシック"/>
      <family val="3"/>
      <scheme val="minor"/>
    </font>
    <font>
      <sz val="11"/>
      <color theme="0" tint="-0.14000000000000001"/>
      <name val="ＭＳ Ｐゴシック"/>
      <family val="3"/>
      <scheme val="minor"/>
    </font>
    <font>
      <sz val="11"/>
      <color rgb="FFFF0000"/>
      <name val="ＭＳ 明朝"/>
      <family val="1"/>
    </font>
    <font>
      <sz val="11"/>
      <color theme="1"/>
      <name val="ＭＳ Ｐゴシック"/>
      <family val="3"/>
      <scheme val="minor"/>
    </font>
    <font>
      <b/>
      <sz val="11"/>
      <color theme="1"/>
      <name val="ＭＳ 明朝"/>
      <family val="1"/>
    </font>
    <font>
      <sz val="12"/>
      <color rgb="FFFF0000"/>
      <name val="ＭＳ 明朝"/>
      <family val="1"/>
    </font>
    <font>
      <b/>
      <sz val="24"/>
      <color rgb="FFFF0000"/>
      <name val="ＭＳ 明朝"/>
      <family val="1"/>
    </font>
    <font>
      <sz val="14"/>
      <color rgb="FFFF0000"/>
      <name val="ＭＳ 明朝"/>
      <family val="1"/>
    </font>
    <font>
      <sz val="6"/>
      <color auto="1"/>
      <name val="游ゴシック"/>
      <family val="3"/>
    </font>
    <font>
      <b/>
      <sz val="11"/>
      <color auto="1"/>
      <name val="ＭＳ 明朝"/>
      <family val="1"/>
    </font>
    <font>
      <sz val="11"/>
      <color auto="1"/>
      <name val="ＭＳ Ｐゴシック"/>
      <family val="3"/>
      <scheme val="minor"/>
    </font>
    <font>
      <b/>
      <sz val="14"/>
      <color theme="1"/>
      <name val="ＭＳ ゴシック"/>
      <family val="3"/>
    </font>
    <font>
      <b/>
      <sz val="16"/>
      <color theme="1"/>
      <name val="游ゴシック"/>
      <family val="3"/>
    </font>
    <font>
      <sz val="11"/>
      <color theme="1"/>
      <name val="游ゴシック"/>
      <family val="3"/>
    </font>
    <font>
      <b/>
      <sz val="9"/>
      <color theme="1"/>
      <name val="游ゴシック"/>
      <family val="3"/>
    </font>
    <font>
      <sz val="14"/>
      <color theme="1"/>
      <name val="游ゴシック"/>
      <family val="3"/>
    </font>
    <font>
      <b/>
      <sz val="8"/>
      <color theme="1"/>
      <name val="游ゴシック"/>
      <family val="3"/>
    </font>
  </fonts>
  <fills count="8">
    <fill>
      <patternFill patternType="none"/>
    </fill>
    <fill>
      <patternFill patternType="gray125"/>
    </fill>
    <fill>
      <patternFill patternType="solid">
        <fgColor rgb="FFFFFFD9"/>
        <bgColor indexed="64"/>
      </patternFill>
    </fill>
    <fill>
      <patternFill patternType="solid">
        <fgColor theme="0"/>
        <bgColor indexed="64"/>
      </patternFill>
    </fill>
    <fill>
      <patternFill patternType="solid">
        <fgColor theme="0" tint="-0.14000000000000001"/>
        <bgColor indexed="64"/>
      </patternFill>
    </fill>
    <fill>
      <patternFill patternType="solid">
        <fgColor rgb="FFFFF3F3"/>
        <bgColor indexed="64"/>
      </patternFill>
    </fill>
    <fill>
      <patternFill patternType="solid">
        <fgColor rgb="FFFFFFBE"/>
        <bgColor indexed="64"/>
      </patternFill>
    </fill>
    <fill>
      <patternFill patternType="solid">
        <fgColor rgb="FFFFC0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auto="1"/>
      </bottom>
      <diagonal/>
    </border>
    <border>
      <left style="thin">
        <color indexed="64"/>
      </left>
      <right/>
      <top style="dotted">
        <color auto="1"/>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tted">
        <color auto="1"/>
      </bottom>
      <diagonal/>
    </border>
    <border>
      <left/>
      <right/>
      <top style="dotted">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auto="1"/>
      </bottom>
      <diagonal/>
    </border>
    <border>
      <left/>
      <right style="thin">
        <color indexed="64"/>
      </right>
      <top style="dotted">
        <color auto="1"/>
      </top>
      <bottom/>
      <diagonal/>
    </border>
    <border>
      <left style="thin">
        <color indexed="64"/>
      </left>
      <right style="dotted">
        <color auto="1"/>
      </right>
      <top style="thin">
        <color indexed="64"/>
      </top>
      <bottom/>
      <diagonal/>
    </border>
    <border>
      <left style="thin">
        <color indexed="64"/>
      </left>
      <right style="dotted">
        <color auto="1"/>
      </right>
      <top/>
      <bottom/>
      <diagonal/>
    </border>
    <border>
      <left style="thin">
        <color indexed="64"/>
      </left>
      <right style="dotted">
        <color auto="1"/>
      </right>
      <top/>
      <bottom style="dotted">
        <color auto="1"/>
      </bottom>
      <diagonal/>
    </border>
    <border>
      <left style="thin">
        <color indexed="64"/>
      </left>
      <right style="dotted">
        <color auto="1"/>
      </right>
      <top style="dotted">
        <color auto="1"/>
      </top>
      <bottom/>
      <diagonal/>
    </border>
    <border>
      <left style="thin">
        <color indexed="64"/>
      </left>
      <right style="dotted">
        <color auto="1"/>
      </right>
      <top/>
      <bottom style="thin">
        <color indexed="64"/>
      </bottom>
      <diagonal/>
    </border>
    <border>
      <left/>
      <right style="dotted">
        <color auto="1"/>
      </right>
      <top style="thin">
        <color indexed="64"/>
      </top>
      <bottom/>
      <diagonal/>
    </border>
    <border>
      <left/>
      <right style="dotted">
        <color auto="1"/>
      </right>
      <top/>
      <bottom/>
      <diagonal/>
    </border>
    <border>
      <left/>
      <right style="dotted">
        <color auto="1"/>
      </right>
      <top/>
      <bottom style="dotted">
        <color auto="1"/>
      </bottom>
      <diagonal/>
    </border>
    <border>
      <left/>
      <right style="dotted">
        <color auto="1"/>
      </right>
      <top/>
      <bottom style="thin">
        <color indexed="64"/>
      </bottom>
      <diagonal/>
    </border>
    <border>
      <left/>
      <right style="dotted">
        <color auto="1"/>
      </right>
      <top style="dotted">
        <color auto="1"/>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auto="1"/>
      </left>
      <right/>
      <top style="thin">
        <color indexed="64"/>
      </top>
      <bottom/>
      <diagonal/>
    </border>
    <border>
      <left style="dotted">
        <color auto="1"/>
      </left>
      <right/>
      <top/>
      <bottom/>
      <diagonal/>
    </border>
    <border>
      <left style="dotted">
        <color auto="1"/>
      </left>
      <right/>
      <top/>
      <bottom style="dotted">
        <color auto="1"/>
      </bottom>
      <diagonal/>
    </border>
    <border>
      <left style="dotted">
        <color auto="1"/>
      </left>
      <right/>
      <top style="dotted">
        <color auto="1"/>
      </top>
      <bottom/>
      <diagonal/>
    </border>
    <border>
      <left style="dotted">
        <color auto="1"/>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auto="1"/>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auto="1"/>
      </bottom>
      <diagonal/>
    </border>
    <border>
      <left style="thin">
        <color indexed="64"/>
      </left>
      <right/>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style="thin">
        <color indexed="64"/>
      </bottom>
      <diagonal/>
    </border>
    <border>
      <left/>
      <right/>
      <top style="dotted">
        <color auto="1"/>
      </top>
      <bottom style="dotted">
        <color auto="1"/>
      </bottom>
      <diagonal/>
    </border>
    <border>
      <left/>
      <right/>
      <top style="dotted">
        <color auto="1"/>
      </top>
      <bottom style="thin">
        <color indexed="64"/>
      </bottom>
      <diagonal/>
    </border>
    <border>
      <left/>
      <right style="thin">
        <color indexed="64"/>
      </right>
      <top style="dotted">
        <color auto="1"/>
      </top>
      <bottom style="dotted">
        <color auto="1"/>
      </bottom>
      <diagonal/>
    </border>
    <border>
      <left/>
      <right style="thin">
        <color indexed="64"/>
      </right>
      <top style="dotted">
        <color auto="1"/>
      </top>
      <bottom style="thin">
        <color indexed="64"/>
      </bottom>
      <diagonal/>
    </border>
    <border>
      <left/>
      <right style="thin">
        <color indexed="64"/>
      </right>
      <top/>
      <bottom style="dotted">
        <color auto="1"/>
      </bottom>
      <diagonal/>
    </border>
    <border>
      <left style="thin">
        <color indexed="64"/>
      </left>
      <right style="thin">
        <color indexed="64"/>
      </right>
      <top style="dotted">
        <color auto="1"/>
      </top>
      <bottom style="dotted">
        <color indexed="64"/>
      </bottom>
      <diagonal/>
    </border>
    <border>
      <left style="thin">
        <color indexed="64"/>
      </left>
      <right/>
      <top style="thin">
        <color indexed="64"/>
      </top>
      <bottom style="dashed">
        <color auto="1"/>
      </bottom>
      <diagonal/>
    </border>
    <border>
      <left style="thin">
        <color indexed="64"/>
      </left>
      <right/>
      <top/>
      <bottom style="dashed">
        <color auto="1"/>
      </bottom>
      <diagonal/>
    </border>
    <border>
      <left/>
      <right/>
      <top style="thin">
        <color indexed="64"/>
      </top>
      <bottom style="dashed">
        <color auto="1"/>
      </bottom>
      <diagonal/>
    </border>
    <border>
      <left/>
      <right/>
      <top/>
      <bottom style="dashed">
        <color auto="1"/>
      </bottom>
      <diagonal/>
    </border>
    <border>
      <left/>
      <right style="thin">
        <color indexed="64"/>
      </right>
      <top style="thin">
        <color indexed="64"/>
      </top>
      <bottom style="dashed">
        <color auto="1"/>
      </bottom>
      <diagonal/>
    </border>
    <border>
      <left/>
      <right style="thin">
        <color indexed="64"/>
      </right>
      <top/>
      <bottom style="dashed">
        <color auto="1"/>
      </bottom>
      <diagonal/>
    </border>
    <border>
      <left style="thin">
        <color indexed="64"/>
      </left>
      <right/>
      <top style="dashed">
        <color auto="1"/>
      </top>
      <bottom style="dashed">
        <color auto="1"/>
      </bottom>
      <diagonal/>
    </border>
    <border>
      <left style="thin">
        <color indexed="64"/>
      </left>
      <right/>
      <top style="dashed">
        <color auto="1"/>
      </top>
      <bottom style="thin">
        <color indexed="64"/>
      </bottom>
      <diagonal/>
    </border>
    <border>
      <left/>
      <right/>
      <top style="dashed">
        <color auto="1"/>
      </top>
      <bottom style="dashed">
        <color auto="1"/>
      </bottom>
      <diagonal/>
    </border>
    <border>
      <left/>
      <right/>
      <top style="dashed">
        <color auto="1"/>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ashed">
        <color auto="1"/>
      </bottom>
      <diagonal/>
    </border>
    <border>
      <left style="thin">
        <color indexed="64"/>
      </left>
      <right style="thin">
        <color indexed="64"/>
      </right>
      <top style="dotted">
        <color indexed="64"/>
      </top>
      <bottom/>
      <diagonal/>
    </border>
    <border>
      <left style="thin">
        <color indexed="64"/>
      </left>
      <right style="thin">
        <color indexed="64"/>
      </right>
      <top style="dashed">
        <color auto="1"/>
      </top>
      <bottom style="thin">
        <color indexed="64"/>
      </bottom>
      <diagonal/>
    </border>
    <border>
      <left style="thin">
        <color indexed="64"/>
      </left>
      <right style="thin">
        <color indexed="64"/>
      </right>
      <top style="dotted">
        <color auto="1"/>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69">
    <xf numFmtId="0" fontId="0" fillId="0" borderId="0" xfId="0">
      <alignment vertical="center"/>
    </xf>
    <xf numFmtId="0" fontId="0" fillId="0" borderId="0" xfId="0"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Protection="1">
      <alignment vertical="center"/>
    </xf>
    <xf numFmtId="0" fontId="2" fillId="0" borderId="1" xfId="0" applyFont="1" applyBorder="1" applyAlignment="1" applyProtection="1">
      <alignment horizontal="center" vertical="center"/>
    </xf>
    <xf numFmtId="0" fontId="3" fillId="0" borderId="2" xfId="0" applyFont="1" applyBorder="1" applyAlignment="1" applyProtection="1">
      <alignment horizontal="center" vertical="center" textRotation="255" wrapText="1"/>
    </xf>
    <xf numFmtId="0" fontId="3" fillId="0" borderId="3" xfId="0" applyFont="1" applyBorder="1" applyAlignment="1" applyProtection="1">
      <alignment horizontal="center" vertical="center" textRotation="255" wrapText="1"/>
    </xf>
    <xf numFmtId="0" fontId="3" fillId="0" borderId="4" xfId="0" applyFont="1" applyBorder="1" applyAlignment="1" applyProtection="1">
      <alignment horizontal="center" vertical="center" textRotation="255" wrapText="1"/>
    </xf>
    <xf numFmtId="0" fontId="3" fillId="0" borderId="5" xfId="0" applyFont="1" applyBorder="1" applyAlignment="1" applyProtection="1">
      <alignment horizontal="center" vertical="center" textRotation="255" wrapText="1"/>
    </xf>
    <xf numFmtId="0" fontId="3" fillId="0" borderId="6" xfId="0" applyFont="1" applyBorder="1" applyAlignment="1" applyProtection="1">
      <alignment horizontal="center" vertical="center" textRotation="255" wrapText="1"/>
    </xf>
    <xf numFmtId="0" fontId="3" fillId="0" borderId="0" xfId="0" applyFont="1" applyBorder="1" applyAlignment="1" applyProtection="1">
      <alignment horizontal="center" vertical="center" textRotation="255" wrapText="1"/>
    </xf>
    <xf numFmtId="0" fontId="3" fillId="0" borderId="7" xfId="0" applyFont="1" applyBorder="1" applyAlignment="1" applyProtection="1">
      <alignment horizontal="center" vertical="center" textRotation="255" wrapText="1"/>
    </xf>
    <xf numFmtId="0" fontId="3" fillId="0" borderId="8" xfId="0" applyFont="1" applyBorder="1" applyAlignment="1" applyProtection="1">
      <alignment horizontal="center" vertical="center" textRotation="255" wrapText="1"/>
    </xf>
    <xf numFmtId="0" fontId="3" fillId="0" borderId="9" xfId="0" applyFont="1" applyBorder="1" applyAlignment="1" applyProtection="1">
      <alignment horizontal="center" vertical="center"/>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4" fillId="0" borderId="9" xfId="0" applyFont="1" applyBorder="1" applyAlignment="1">
      <alignment horizontal="center" vertical="center" wrapText="1"/>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xf>
    <xf numFmtId="0" fontId="3" fillId="0" borderId="13" xfId="0" applyFont="1" applyBorder="1" applyAlignment="1" applyProtection="1">
      <alignment horizontal="center" vertical="center"/>
    </xf>
    <xf numFmtId="0" fontId="2" fillId="2" borderId="14"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4" fillId="0" borderId="13" xfId="0" applyFont="1" applyBorder="1" applyAlignment="1">
      <alignment horizontal="center" vertical="center" wrapText="1"/>
    </xf>
    <xf numFmtId="0" fontId="2" fillId="0" borderId="15" xfId="0" applyFont="1" applyBorder="1" applyAlignment="1" applyProtection="1">
      <alignment horizontal="left" vertical="center"/>
    </xf>
    <xf numFmtId="0" fontId="3" fillId="0" borderId="1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2" fillId="0" borderId="9"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9" xfId="0" applyFont="1" applyBorder="1" applyAlignment="1" applyProtection="1">
      <alignment horizontal="left" vertical="center"/>
    </xf>
    <xf numFmtId="0" fontId="2" fillId="0" borderId="13" xfId="0" applyFont="1" applyBorder="1" applyAlignment="1" applyProtection="1">
      <alignment horizontal="left" vertical="center"/>
    </xf>
    <xf numFmtId="0" fontId="3" fillId="0" borderId="18" xfId="0" applyFont="1" applyBorder="1" applyAlignment="1" applyProtection="1">
      <alignment horizontal="center" vertical="center"/>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2" fillId="0" borderId="0" xfId="0" applyFont="1" applyAlignment="1" applyProtection="1">
      <alignment horizontal="left" vertical="center"/>
    </xf>
    <xf numFmtId="0" fontId="2" fillId="0" borderId="13" xfId="0" applyFont="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9" xfId="0" applyFont="1" applyBorder="1" applyAlignment="1" applyProtection="1">
      <alignment horizontal="center" vertical="center" shrinkToFit="1"/>
    </xf>
    <xf numFmtId="49" fontId="3" fillId="0" borderId="22" xfId="0" applyNumberFormat="1" applyFont="1" applyFill="1" applyBorder="1" applyAlignment="1" applyProtection="1">
      <alignment horizontal="center" vertical="center" textRotation="255" shrinkToFit="1"/>
    </xf>
    <xf numFmtId="49" fontId="3" fillId="0" borderId="23" xfId="0" applyNumberFormat="1" applyFont="1" applyFill="1" applyBorder="1" applyAlignment="1" applyProtection="1">
      <alignment horizontal="center" vertical="center" textRotation="255" shrinkToFit="1"/>
    </xf>
    <xf numFmtId="49" fontId="3" fillId="0" borderId="24" xfId="0" applyNumberFormat="1" applyFont="1" applyFill="1" applyBorder="1" applyAlignment="1" applyProtection="1">
      <alignment horizontal="center" vertical="center" textRotation="255" shrinkToFit="1"/>
    </xf>
    <xf numFmtId="49" fontId="3" fillId="0" borderId="25" xfId="0" applyNumberFormat="1" applyFont="1" applyFill="1" applyBorder="1" applyAlignment="1" applyProtection="1">
      <alignment horizontal="center" vertical="center" textRotation="255" wrapText="1"/>
    </xf>
    <xf numFmtId="49" fontId="3" fillId="0" borderId="23" xfId="0" applyNumberFormat="1" applyFont="1" applyFill="1" applyBorder="1" applyAlignment="1" applyProtection="1">
      <alignment horizontal="center" vertical="center" textRotation="255" wrapText="1"/>
    </xf>
    <xf numFmtId="49" fontId="3" fillId="0" borderId="26" xfId="0" applyNumberFormat="1" applyFont="1" applyFill="1" applyBorder="1" applyAlignment="1" applyProtection="1">
      <alignment horizontal="center" vertical="center" textRotation="255" wrapText="1"/>
    </xf>
    <xf numFmtId="49" fontId="3" fillId="0" borderId="22" xfId="0" applyNumberFormat="1" applyFont="1" applyFill="1" applyBorder="1" applyAlignment="1" applyProtection="1">
      <alignment horizontal="center" vertical="center" textRotation="255" wrapText="1"/>
    </xf>
    <xf numFmtId="49" fontId="3" fillId="0" borderId="24" xfId="0" applyNumberFormat="1" applyFont="1" applyFill="1" applyBorder="1" applyAlignment="1" applyProtection="1">
      <alignment horizontal="center" vertical="center" textRotation="255" wrapText="1"/>
    </xf>
    <xf numFmtId="49" fontId="3" fillId="0" borderId="25" xfId="0" applyNumberFormat="1" applyFont="1" applyFill="1" applyBorder="1" applyAlignment="1" applyProtection="1">
      <alignment horizontal="center" vertical="center" textRotation="255" shrinkToFit="1"/>
    </xf>
    <xf numFmtId="49" fontId="5" fillId="0" borderId="0" xfId="0" applyNumberFormat="1" applyFont="1" applyFill="1" applyBorder="1" applyAlignment="1" applyProtection="1">
      <alignment horizontal="center" vertical="center" textRotation="255" wrapText="1"/>
    </xf>
    <xf numFmtId="49" fontId="3" fillId="0" borderId="9" xfId="0" applyNumberFormat="1" applyFont="1" applyFill="1" applyBorder="1" applyAlignment="1" applyProtection="1">
      <alignment horizontal="center" vertical="center" shrinkToFit="1"/>
    </xf>
    <xf numFmtId="49" fontId="3" fillId="0" borderId="26" xfId="0" applyNumberFormat="1" applyFont="1" applyFill="1" applyBorder="1" applyAlignment="1" applyProtection="1">
      <alignment horizontal="center" vertical="center" textRotation="255" shrinkToFit="1"/>
    </xf>
    <xf numFmtId="49" fontId="3" fillId="0" borderId="22" xfId="0" applyNumberFormat="1" applyFont="1" applyBorder="1" applyAlignment="1">
      <alignment horizontal="center" vertical="center" textRotation="255" wrapText="1"/>
    </xf>
    <xf numFmtId="49" fontId="3" fillId="0" borderId="23" xfId="0" applyNumberFormat="1" applyFont="1" applyBorder="1" applyAlignment="1">
      <alignment horizontal="center" vertical="center" textRotation="255" wrapText="1"/>
    </xf>
    <xf numFmtId="49" fontId="3" fillId="0" borderId="24" xfId="0" applyNumberFormat="1" applyFont="1" applyBorder="1" applyAlignment="1">
      <alignment horizontal="center" vertical="center" textRotation="255" wrapText="1"/>
    </xf>
    <xf numFmtId="49" fontId="3" fillId="0" borderId="26" xfId="0" applyNumberFormat="1" applyFont="1" applyBorder="1" applyAlignment="1">
      <alignment horizontal="center" vertical="center" textRotation="255" wrapText="1"/>
    </xf>
    <xf numFmtId="49" fontId="3" fillId="0" borderId="27" xfId="0" applyNumberFormat="1" applyFont="1" applyBorder="1" applyAlignment="1">
      <alignment horizontal="center" vertical="center" textRotation="255" wrapText="1"/>
    </xf>
    <xf numFmtId="49" fontId="3" fillId="0" borderId="28" xfId="0" applyNumberFormat="1" applyFont="1" applyBorder="1" applyAlignment="1">
      <alignment horizontal="center" vertical="center" textRotation="255" wrapText="1"/>
    </xf>
    <xf numFmtId="49" fontId="3" fillId="0" borderId="29" xfId="0" applyNumberFormat="1" applyFont="1" applyBorder="1" applyAlignment="1">
      <alignment horizontal="center" vertical="center" textRotation="255" wrapText="1"/>
    </xf>
    <xf numFmtId="49" fontId="3" fillId="0" borderId="30" xfId="0" applyNumberFormat="1" applyFont="1" applyBorder="1" applyAlignment="1">
      <alignment horizontal="center" vertical="center" textRotation="255" wrapText="1"/>
    </xf>
    <xf numFmtId="49" fontId="3" fillId="0" borderId="31" xfId="0" applyNumberFormat="1" applyFont="1" applyBorder="1" applyAlignment="1">
      <alignment horizontal="center" vertical="center" textRotation="255" wrapText="1"/>
    </xf>
    <xf numFmtId="49" fontId="3" fillId="0" borderId="32" xfId="0" applyNumberFormat="1" applyFont="1" applyFill="1" applyBorder="1" applyAlignment="1" applyProtection="1">
      <alignment vertical="center" shrinkToFit="1"/>
    </xf>
    <xf numFmtId="49" fontId="4" fillId="0" borderId="33" xfId="0" applyNumberFormat="1" applyFont="1" applyFill="1" applyBorder="1" applyAlignment="1" applyProtection="1">
      <alignment vertical="center" shrinkToFit="1"/>
    </xf>
    <xf numFmtId="0" fontId="3" fillId="0" borderId="13" xfId="0" applyFont="1" applyBorder="1" applyAlignment="1" applyProtection="1">
      <alignment horizontal="center" vertical="center" shrinkToFit="1"/>
    </xf>
    <xf numFmtId="49" fontId="2" fillId="2" borderId="34" xfId="0" applyNumberFormat="1" applyFont="1" applyFill="1" applyBorder="1" applyAlignment="1" applyProtection="1">
      <alignment horizontal="left" vertical="center" wrapText="1"/>
      <protection locked="0"/>
    </xf>
    <xf numFmtId="49" fontId="2" fillId="2" borderId="35" xfId="0" applyNumberFormat="1" applyFont="1" applyFill="1" applyBorder="1" applyAlignment="1" applyProtection="1">
      <alignment horizontal="left" vertical="center" wrapText="1"/>
      <protection locked="0"/>
    </xf>
    <xf numFmtId="49" fontId="2" fillId="2" borderId="36" xfId="0" applyNumberFormat="1" applyFont="1" applyFill="1" applyBorder="1" applyAlignment="1" applyProtection="1">
      <alignment horizontal="left" vertical="center" wrapText="1"/>
      <protection locked="0"/>
    </xf>
    <xf numFmtId="49" fontId="2" fillId="2" borderId="37" xfId="0" applyNumberFormat="1" applyFont="1" applyFill="1" applyBorder="1" applyAlignment="1" applyProtection="1">
      <alignment horizontal="left" vertical="center" wrapText="1"/>
      <protection locked="0"/>
    </xf>
    <xf numFmtId="49" fontId="2" fillId="2" borderId="38" xfId="0" applyNumberFormat="1" applyFont="1" applyFill="1" applyBorder="1" applyAlignment="1" applyProtection="1">
      <alignment horizontal="left" vertical="center" wrapText="1"/>
      <protection locked="0"/>
    </xf>
    <xf numFmtId="49" fontId="5" fillId="0" borderId="0" xfId="0" applyNumberFormat="1" applyFont="1" applyFill="1" applyAlignment="1" applyProtection="1">
      <alignment horizontal="left" vertical="top" wrapText="1"/>
      <protection locked="0"/>
    </xf>
    <xf numFmtId="49" fontId="3" fillId="0" borderId="13" xfId="0" applyNumberFormat="1" applyFont="1" applyFill="1" applyBorder="1" applyAlignment="1" applyProtection="1">
      <alignment horizontal="center" vertical="center" shrinkToFit="1"/>
    </xf>
    <xf numFmtId="49" fontId="6" fillId="2" borderId="34" xfId="0" applyNumberFormat="1" applyFont="1" applyFill="1" applyBorder="1" applyAlignment="1" applyProtection="1">
      <alignment horizontal="left" vertical="top" wrapText="1" shrinkToFit="1"/>
      <protection locked="0"/>
    </xf>
    <xf numFmtId="49" fontId="6" fillId="2" borderId="35" xfId="0" applyNumberFormat="1" applyFont="1" applyFill="1" applyBorder="1" applyAlignment="1" applyProtection="1">
      <alignment horizontal="left" vertical="top" wrapText="1" shrinkToFit="1"/>
      <protection locked="0"/>
    </xf>
    <xf numFmtId="49" fontId="6" fillId="2" borderId="38" xfId="0" applyNumberFormat="1" applyFont="1" applyFill="1" applyBorder="1" applyAlignment="1" applyProtection="1">
      <alignment horizontal="left" vertical="top" wrapText="1" shrinkToFit="1"/>
      <protection locked="0"/>
    </xf>
    <xf numFmtId="49" fontId="7" fillId="2" borderId="34" xfId="0" applyNumberFormat="1" applyFont="1" applyFill="1" applyBorder="1" applyAlignment="1" applyProtection="1">
      <alignment horizontal="left" vertical="top" wrapText="1"/>
      <protection locked="0"/>
    </xf>
    <xf numFmtId="49" fontId="7" fillId="2" borderId="35" xfId="0" applyNumberFormat="1" applyFont="1" applyFill="1" applyBorder="1" applyAlignment="1" applyProtection="1">
      <alignment horizontal="left" vertical="top" wrapText="1"/>
      <protection locked="0"/>
    </xf>
    <xf numFmtId="49" fontId="7" fillId="2" borderId="36" xfId="0" applyNumberFormat="1" applyFont="1" applyFill="1" applyBorder="1" applyAlignment="1" applyProtection="1">
      <alignment horizontal="left" vertical="top" wrapText="1"/>
      <protection locked="0"/>
    </xf>
    <xf numFmtId="49" fontId="7" fillId="2" borderId="37" xfId="0" applyNumberFormat="1" applyFont="1" applyFill="1" applyBorder="1" applyAlignment="1" applyProtection="1">
      <alignment horizontal="left" vertical="top" wrapText="1"/>
      <protection locked="0"/>
    </xf>
    <xf numFmtId="49" fontId="7" fillId="2" borderId="38" xfId="0" applyNumberFormat="1" applyFont="1" applyFill="1" applyBorder="1" applyAlignment="1" applyProtection="1">
      <alignment horizontal="left" vertical="top" wrapText="1"/>
      <protection locked="0"/>
    </xf>
    <xf numFmtId="49" fontId="3" fillId="0" borderId="39" xfId="0" applyNumberFormat="1" applyFont="1" applyFill="1" applyBorder="1" applyAlignment="1" applyProtection="1">
      <alignment vertical="center" shrinkToFit="1"/>
    </xf>
    <xf numFmtId="49" fontId="8" fillId="0" borderId="40" xfId="0" applyNumberFormat="1" applyFont="1" applyFill="1" applyBorder="1" applyAlignment="1" applyProtection="1">
      <alignment vertical="center" shrinkToFit="1"/>
    </xf>
    <xf numFmtId="49" fontId="2" fillId="2" borderId="14" xfId="0" applyNumberFormat="1" applyFont="1" applyFill="1" applyBorder="1" applyAlignment="1" applyProtection="1">
      <alignment horizontal="left" vertical="center" wrapText="1"/>
      <protection locked="0"/>
    </xf>
    <xf numFmtId="49" fontId="2" fillId="2" borderId="0" xfId="0" applyNumberFormat="1" applyFont="1" applyFill="1" applyBorder="1" applyAlignment="1" applyProtection="1">
      <alignment horizontal="left" vertical="center" wrapText="1"/>
      <protection locked="0"/>
    </xf>
    <xf numFmtId="49" fontId="2" fillId="2" borderId="41" xfId="0" applyNumberFormat="1" applyFont="1" applyFill="1" applyBorder="1" applyAlignment="1" applyProtection="1">
      <alignment horizontal="left" vertical="center" wrapText="1"/>
      <protection locked="0"/>
    </xf>
    <xf numFmtId="49" fontId="2" fillId="2" borderId="17" xfId="0" applyNumberFormat="1" applyFont="1" applyFill="1" applyBorder="1" applyAlignment="1" applyProtection="1">
      <alignment horizontal="left" vertical="center" wrapText="1"/>
      <protection locked="0"/>
    </xf>
    <xf numFmtId="49" fontId="2" fillId="2" borderId="15" xfId="0" applyNumberFormat="1" applyFont="1" applyFill="1" applyBorder="1" applyAlignment="1" applyProtection="1">
      <alignment horizontal="left" vertical="center" wrapText="1"/>
      <protection locked="0"/>
    </xf>
    <xf numFmtId="49" fontId="6" fillId="2" borderId="14" xfId="0" applyNumberFormat="1" applyFont="1" applyFill="1" applyBorder="1" applyAlignment="1" applyProtection="1">
      <alignment horizontal="left" vertical="top" wrapText="1" shrinkToFit="1"/>
      <protection locked="0"/>
    </xf>
    <xf numFmtId="49" fontId="6" fillId="2" borderId="0" xfId="0" applyNumberFormat="1" applyFont="1" applyFill="1" applyBorder="1" applyAlignment="1" applyProtection="1">
      <alignment horizontal="left" vertical="top" wrapText="1" shrinkToFit="1"/>
      <protection locked="0"/>
    </xf>
    <xf numFmtId="49" fontId="6" fillId="2" borderId="15" xfId="0" applyNumberFormat="1" applyFont="1" applyFill="1" applyBorder="1" applyAlignment="1" applyProtection="1">
      <alignment horizontal="left" vertical="top" wrapText="1" shrinkToFit="1"/>
      <protection locked="0"/>
    </xf>
    <xf numFmtId="49" fontId="7" fillId="2" borderId="14" xfId="0" applyNumberFormat="1" applyFont="1" applyFill="1" applyBorder="1" applyAlignment="1" applyProtection="1">
      <alignment horizontal="left" vertical="top" wrapText="1"/>
      <protection locked="0"/>
    </xf>
    <xf numFmtId="49" fontId="7" fillId="2" borderId="0" xfId="0" applyNumberFormat="1" applyFont="1" applyFill="1" applyBorder="1" applyAlignment="1" applyProtection="1">
      <alignment horizontal="left" vertical="top" wrapText="1"/>
      <protection locked="0"/>
    </xf>
    <xf numFmtId="49" fontId="7" fillId="2" borderId="41" xfId="0" applyNumberFormat="1" applyFont="1" applyFill="1" applyBorder="1" applyAlignment="1" applyProtection="1">
      <alignment horizontal="left" vertical="top" wrapText="1"/>
      <protection locked="0"/>
    </xf>
    <xf numFmtId="49" fontId="7" fillId="2" borderId="17" xfId="0" applyNumberFormat="1" applyFont="1" applyFill="1" applyBorder="1" applyAlignment="1" applyProtection="1">
      <alignment horizontal="left" vertical="top" wrapText="1"/>
      <protection locked="0"/>
    </xf>
    <xf numFmtId="49" fontId="7" fillId="2" borderId="15" xfId="0" applyNumberFormat="1" applyFont="1" applyFill="1" applyBorder="1" applyAlignment="1" applyProtection="1">
      <alignment horizontal="left" vertical="top" wrapText="1"/>
      <protection locked="0"/>
    </xf>
    <xf numFmtId="49" fontId="2" fillId="2" borderId="39" xfId="0" applyNumberFormat="1" applyFont="1" applyFill="1" applyBorder="1" applyAlignment="1" applyProtection="1">
      <alignment horizontal="center" vertical="center" shrinkToFit="1"/>
      <protection locked="0"/>
    </xf>
    <xf numFmtId="49" fontId="2" fillId="2" borderId="40" xfId="0" applyNumberFormat="1" applyFont="1" applyFill="1" applyBorder="1" applyAlignment="1" applyProtection="1">
      <alignment horizontal="center" vertical="center" shrinkToFit="1"/>
      <protection locked="0"/>
    </xf>
    <xf numFmtId="0" fontId="2" fillId="0" borderId="13" xfId="0" applyFont="1" applyFill="1" applyBorder="1" applyAlignment="1" applyProtection="1">
      <alignment vertical="center"/>
    </xf>
    <xf numFmtId="49" fontId="8" fillId="0" borderId="39" xfId="0" applyNumberFormat="1" applyFont="1" applyFill="1" applyBorder="1" applyAlignment="1" applyProtection="1">
      <alignment vertical="center" shrinkToFit="1"/>
    </xf>
    <xf numFmtId="49" fontId="4" fillId="0" borderId="39" xfId="0" applyNumberFormat="1" applyFont="1" applyFill="1" applyBorder="1" applyAlignment="1" applyProtection="1">
      <alignment vertical="center" shrinkToFit="1"/>
    </xf>
    <xf numFmtId="49" fontId="3" fillId="0" borderId="40" xfId="0" applyNumberFormat="1" applyFont="1" applyFill="1" applyBorder="1" applyAlignment="1" applyProtection="1">
      <alignment vertical="center" shrinkToFit="1"/>
    </xf>
    <xf numFmtId="49" fontId="9" fillId="2" borderId="39" xfId="0" applyNumberFormat="1" applyFont="1" applyFill="1" applyBorder="1" applyAlignment="1" applyProtection="1">
      <alignment horizontal="center" vertical="center" shrinkToFit="1"/>
      <protection locked="0"/>
    </xf>
    <xf numFmtId="49" fontId="2" fillId="2" borderId="40" xfId="0" applyNumberFormat="1" applyFont="1" applyFill="1" applyBorder="1" applyAlignment="1" applyProtection="1">
      <alignment horizontal="left" vertical="center" shrinkToFit="1"/>
      <protection locked="0"/>
    </xf>
    <xf numFmtId="0" fontId="2" fillId="0" borderId="0" xfId="0" applyFont="1" applyAlignment="1" applyProtection="1">
      <alignment horizontal="right" vertical="center"/>
    </xf>
    <xf numFmtId="0" fontId="2" fillId="2" borderId="15" xfId="0" applyFont="1" applyFill="1" applyBorder="1" applyAlignment="1" applyProtection="1">
      <alignment vertical="center" shrinkToFit="1"/>
      <protection locked="0"/>
    </xf>
    <xf numFmtId="0" fontId="3" fillId="0" borderId="18" xfId="0" applyFont="1" applyBorder="1" applyAlignment="1" applyProtection="1">
      <alignment horizontal="center" vertical="center" shrinkToFit="1"/>
    </xf>
    <xf numFmtId="49" fontId="3" fillId="0" borderId="18" xfId="0" applyNumberFormat="1" applyFont="1" applyFill="1" applyBorder="1" applyAlignment="1" applyProtection="1">
      <alignment horizontal="center" vertical="center" shrinkToFit="1"/>
    </xf>
    <xf numFmtId="49" fontId="2" fillId="2" borderId="2" xfId="0" applyNumberFormat="1" applyFont="1" applyFill="1" applyBorder="1" applyAlignment="1" applyProtection="1">
      <alignment horizontal="left" vertical="center" wrapText="1"/>
      <protection locked="0"/>
    </xf>
    <xf numFmtId="49" fontId="2" fillId="2" borderId="3" xfId="0" applyNumberFormat="1" applyFont="1" applyFill="1" applyBorder="1" applyAlignment="1" applyProtection="1">
      <alignment horizontal="left" vertical="center" wrapText="1"/>
      <protection locked="0"/>
    </xf>
    <xf numFmtId="49" fontId="2" fillId="2" borderId="10" xfId="0" applyNumberFormat="1" applyFont="1" applyFill="1" applyBorder="1" applyAlignment="1" applyProtection="1">
      <alignment horizontal="left" vertical="center" wrapText="1"/>
      <protection locked="0"/>
    </xf>
    <xf numFmtId="49" fontId="5" fillId="0" borderId="0" xfId="0" applyNumberFormat="1" applyFont="1" applyFill="1" applyBorder="1" applyAlignment="1" applyProtection="1">
      <alignment horizontal="left" vertical="top" wrapText="1"/>
      <protection locked="0"/>
    </xf>
    <xf numFmtId="49" fontId="3" fillId="0" borderId="9"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shrinkToFit="1"/>
      <protection locked="0"/>
    </xf>
    <xf numFmtId="49" fontId="2" fillId="2" borderId="3" xfId="0" applyNumberFormat="1" applyFont="1" applyFill="1" applyBorder="1" applyAlignment="1" applyProtection="1">
      <alignment horizontal="left" vertical="center" wrapText="1" shrinkToFit="1"/>
      <protection locked="0"/>
    </xf>
    <xf numFmtId="49" fontId="2" fillId="2" borderId="10" xfId="0" applyNumberFormat="1" applyFont="1" applyFill="1" applyBorder="1" applyAlignment="1" applyProtection="1">
      <alignment horizontal="left" vertical="center" wrapText="1" shrinkToFit="1"/>
      <protection locked="0"/>
    </xf>
    <xf numFmtId="49" fontId="5" fillId="0" borderId="0" xfId="0" applyNumberFormat="1" applyFont="1" applyFill="1" applyBorder="1" applyAlignment="1" applyProtection="1">
      <alignment vertical="top" wrapText="1"/>
      <protection locked="0"/>
    </xf>
    <xf numFmtId="49" fontId="3" fillId="0" borderId="13" xfId="0" applyNumberFormat="1" applyFont="1" applyFill="1" applyBorder="1" applyAlignment="1" applyProtection="1">
      <alignment horizontal="center" vertical="center" wrapText="1"/>
    </xf>
    <xf numFmtId="49" fontId="2" fillId="2" borderId="14" xfId="0" applyNumberFormat="1" applyFont="1" applyFill="1" applyBorder="1" applyAlignment="1" applyProtection="1">
      <alignment horizontal="left" vertical="center" wrapText="1" shrinkToFit="1"/>
      <protection locked="0"/>
    </xf>
    <xf numFmtId="49" fontId="2" fillId="2" borderId="0" xfId="0" applyNumberFormat="1" applyFont="1" applyFill="1" applyBorder="1" applyAlignment="1" applyProtection="1">
      <alignment horizontal="left" vertical="center" wrapText="1" shrinkToFit="1"/>
      <protection locked="0"/>
    </xf>
    <xf numFmtId="49" fontId="2" fillId="2" borderId="15" xfId="0" applyNumberFormat="1" applyFont="1" applyFill="1" applyBorder="1" applyAlignment="1" applyProtection="1">
      <alignment horizontal="left" vertical="center" wrapText="1" shrinkToFit="1"/>
      <protection locked="0"/>
    </xf>
    <xf numFmtId="49" fontId="5" fillId="0" borderId="0" xfId="0" applyNumberFormat="1" applyFont="1" applyFill="1" applyAlignment="1" applyProtection="1">
      <alignment vertical="top" wrapText="1"/>
      <protection locked="0"/>
    </xf>
    <xf numFmtId="0" fontId="2" fillId="0" borderId="0" xfId="0" applyFont="1" applyBorder="1" applyAlignment="1" applyProtection="1">
      <alignment horizontal="center" vertical="center"/>
    </xf>
    <xf numFmtId="0" fontId="2" fillId="0" borderId="18" xfId="0" applyFont="1" applyBorder="1" applyAlignment="1" applyProtection="1">
      <alignment horizontal="left" vertical="center"/>
    </xf>
    <xf numFmtId="49" fontId="8" fillId="0" borderId="42" xfId="0" applyNumberFormat="1" applyFont="1" applyFill="1" applyBorder="1" applyAlignment="1" applyProtection="1">
      <alignment vertical="center" shrinkToFit="1"/>
    </xf>
    <xf numFmtId="49" fontId="2" fillId="2" borderId="43" xfId="0" applyNumberFormat="1" applyFont="1" applyFill="1" applyBorder="1" applyAlignment="1" applyProtection="1">
      <alignment horizontal="left" vertical="center" shrinkToFit="1"/>
      <protection locked="0"/>
    </xf>
    <xf numFmtId="49" fontId="2" fillId="2" borderId="7" xfId="0" applyNumberFormat="1" applyFont="1" applyFill="1" applyBorder="1" applyAlignment="1" applyProtection="1">
      <alignment horizontal="left" vertical="center" wrapText="1"/>
      <protection locked="0"/>
    </xf>
    <xf numFmtId="49" fontId="2" fillId="2" borderId="8" xfId="0" applyNumberFormat="1" applyFont="1" applyFill="1" applyBorder="1" applyAlignment="1" applyProtection="1">
      <alignment horizontal="left" vertical="center" wrapText="1"/>
      <protection locked="0"/>
    </xf>
    <xf numFmtId="49" fontId="2" fillId="2" borderId="19" xfId="0" applyNumberFormat="1" applyFont="1" applyFill="1" applyBorder="1" applyAlignment="1" applyProtection="1">
      <alignment horizontal="left" vertical="center" wrapText="1"/>
      <protection locked="0"/>
    </xf>
    <xf numFmtId="49" fontId="3" fillId="0" borderId="18" xfId="0" applyNumberFormat="1" applyFont="1" applyFill="1" applyBorder="1" applyAlignment="1" applyProtection="1">
      <alignment horizontal="center" vertical="center" wrapText="1"/>
    </xf>
    <xf numFmtId="49" fontId="2" fillId="2" borderId="7" xfId="0" applyNumberFormat="1" applyFont="1" applyFill="1" applyBorder="1" applyAlignment="1" applyProtection="1">
      <alignment horizontal="left" vertical="center" wrapText="1" shrinkToFit="1"/>
      <protection locked="0"/>
    </xf>
    <xf numFmtId="49" fontId="2" fillId="2" borderId="8" xfId="0" applyNumberFormat="1" applyFont="1" applyFill="1" applyBorder="1" applyAlignment="1" applyProtection="1">
      <alignment horizontal="left" vertical="center" wrapText="1" shrinkToFit="1"/>
      <protection locked="0"/>
    </xf>
    <xf numFmtId="49" fontId="2" fillId="2" borderId="19" xfId="0" applyNumberFormat="1" applyFont="1" applyFill="1" applyBorder="1" applyAlignment="1" applyProtection="1">
      <alignment horizontal="left" vertical="center" wrapText="1" shrinkToFit="1"/>
      <protection locked="0"/>
    </xf>
    <xf numFmtId="0" fontId="10" fillId="0" borderId="0" xfId="0" applyFont="1" applyBorder="1" applyProtection="1">
      <alignment vertical="center"/>
    </xf>
    <xf numFmtId="0" fontId="11" fillId="3" borderId="44" xfId="0" applyFont="1" applyFill="1" applyBorder="1" applyProtection="1">
      <alignment vertical="center"/>
    </xf>
    <xf numFmtId="0" fontId="12" fillId="0" borderId="0" xfId="0" applyFont="1" applyProtection="1">
      <alignment vertical="center"/>
    </xf>
    <xf numFmtId="0" fontId="11" fillId="3" borderId="45" xfId="0" applyFont="1" applyFill="1" applyBorder="1" applyProtection="1">
      <alignment vertical="center"/>
    </xf>
    <xf numFmtId="0" fontId="11" fillId="3" borderId="46" xfId="0" applyFont="1" applyFill="1" applyBorder="1" applyProtection="1">
      <alignment vertical="center"/>
    </xf>
    <xf numFmtId="0" fontId="2" fillId="0" borderId="0" xfId="0" applyFont="1" applyFill="1" applyBorder="1" applyAlignment="1" applyProtection="1">
      <alignment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0" fillId="0" borderId="3" xfId="0" applyBorder="1" applyProtection="1">
      <alignment vertical="center"/>
    </xf>
    <xf numFmtId="0" fontId="2" fillId="0" borderId="5" xfId="0" applyFont="1" applyBorder="1" applyAlignment="1" applyProtection="1">
      <alignment vertical="center"/>
    </xf>
    <xf numFmtId="0" fontId="2" fillId="0" borderId="4" xfId="0" applyFont="1" applyBorder="1" applyAlignment="1" applyProtection="1">
      <alignment vertical="center"/>
    </xf>
    <xf numFmtId="0" fontId="2" fillId="0" borderId="6" xfId="0" applyFont="1" applyBorder="1" applyAlignment="1" applyProtection="1">
      <alignment horizontal="center" vertical="center"/>
    </xf>
    <xf numFmtId="0" fontId="2" fillId="0" borderId="1" xfId="0" applyFont="1" applyBorder="1" applyAlignment="1" applyProtection="1">
      <alignment vertical="center" wrapText="1"/>
    </xf>
    <xf numFmtId="0" fontId="2" fillId="0" borderId="4" xfId="0" applyFont="1" applyBorder="1" applyAlignment="1" applyProtection="1">
      <alignment vertical="center" wrapText="1"/>
    </xf>
    <xf numFmtId="0" fontId="2" fillId="0" borderId="6" xfId="0" applyFont="1" applyBorder="1" applyAlignment="1" applyProtection="1">
      <alignment vertical="center"/>
    </xf>
    <xf numFmtId="0" fontId="2" fillId="0" borderId="1" xfId="0" applyFont="1" applyBorder="1" applyAlignment="1" applyProtection="1">
      <alignment vertical="center"/>
    </xf>
    <xf numFmtId="0" fontId="2" fillId="0" borderId="3" xfId="0" applyFont="1" applyBorder="1" applyAlignment="1" applyProtection="1">
      <alignment vertical="center"/>
    </xf>
    <xf numFmtId="0" fontId="2" fillId="0" borderId="10" xfId="0" applyFont="1" applyBorder="1" applyAlignment="1" applyProtection="1">
      <alignment vertical="center"/>
    </xf>
    <xf numFmtId="0" fontId="13" fillId="0" borderId="1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2" fillId="0" borderId="14" xfId="0" applyFont="1" applyBorder="1" applyAlignment="1" applyProtection="1">
      <alignment horizontal="left" vertical="center" wrapText="1"/>
    </xf>
    <xf numFmtId="0" fontId="2" fillId="0" borderId="9" xfId="0" applyFont="1" applyBorder="1" applyAlignment="1" applyProtection="1">
      <alignment vertical="center"/>
    </xf>
    <xf numFmtId="0" fontId="2" fillId="0" borderId="2" xfId="0" applyFont="1" applyBorder="1" applyAlignment="1" applyProtection="1">
      <alignment vertical="center"/>
    </xf>
    <xf numFmtId="0" fontId="2" fillId="2" borderId="47" xfId="0" applyFont="1"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2" fillId="0" borderId="49" xfId="0" applyFont="1" applyBorder="1" applyAlignment="1" applyProtection="1">
      <alignment vertical="center"/>
    </xf>
    <xf numFmtId="0" fontId="2" fillId="0" borderId="47" xfId="0" applyFont="1" applyBorder="1" applyAlignment="1" applyProtection="1">
      <alignment vertical="center"/>
    </xf>
    <xf numFmtId="0" fontId="2" fillId="0" borderId="49" xfId="0" applyFont="1" applyFill="1" applyBorder="1" applyAlignment="1" applyProtection="1">
      <alignment horizontal="left" vertical="center" shrinkToFit="1"/>
    </xf>
    <xf numFmtId="0" fontId="2" fillId="0" borderId="47" xfId="0" applyFont="1" applyFill="1" applyBorder="1" applyAlignment="1" applyProtection="1">
      <alignment horizontal="left" vertical="center" shrinkToFit="1"/>
    </xf>
    <xf numFmtId="0" fontId="2" fillId="0" borderId="50" xfId="0" applyFont="1" applyFill="1" applyBorder="1" applyAlignment="1" applyProtection="1">
      <alignment horizontal="left" vertical="center" shrinkToFit="1"/>
    </xf>
    <xf numFmtId="0" fontId="2" fillId="0" borderId="51" xfId="0" applyFont="1" applyFill="1" applyBorder="1" applyAlignment="1" applyProtection="1">
      <alignment horizontal="left" vertical="center" shrinkToFit="1"/>
    </xf>
    <xf numFmtId="0" fontId="2" fillId="0" borderId="52" xfId="0" applyFont="1" applyFill="1" applyBorder="1" applyAlignment="1" applyProtection="1">
      <alignment horizontal="left" vertical="center" shrinkToFit="1"/>
    </xf>
    <xf numFmtId="0" fontId="2" fillId="0" borderId="12" xfId="0" applyFont="1" applyFill="1" applyBorder="1" applyAlignment="1" applyProtection="1">
      <alignment horizontal="left" vertical="center" shrinkToFit="1"/>
    </xf>
    <xf numFmtId="0" fontId="2" fillId="0" borderId="2" xfId="0" applyFont="1" applyFill="1" applyBorder="1" applyAlignment="1" applyProtection="1">
      <alignment horizontal="left" vertical="center" shrinkToFit="1"/>
    </xf>
    <xf numFmtId="0" fontId="2" fillId="0" borderId="5"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14" xfId="0" applyFont="1" applyBorder="1" applyAlignment="1" applyProtection="1">
      <alignment vertical="center"/>
    </xf>
    <xf numFmtId="0" fontId="2" fillId="0" borderId="11" xfId="0" applyFont="1" applyBorder="1" applyAlignment="1" applyProtection="1">
      <alignment vertical="center"/>
    </xf>
    <xf numFmtId="0" fontId="2" fillId="0" borderId="52" xfId="0" applyFont="1" applyBorder="1" applyAlignment="1" applyProtection="1">
      <alignment vertical="center" shrinkToFit="1"/>
    </xf>
    <xf numFmtId="0" fontId="2" fillId="0" borderId="53" xfId="0" applyFont="1" applyBorder="1" applyAlignment="1" applyProtection="1">
      <alignment vertical="center" shrinkToFit="1"/>
    </xf>
    <xf numFmtId="0" fontId="2" fillId="0" borderId="41" xfId="0" applyFont="1" applyFill="1" applyBorder="1" applyAlignment="1" applyProtection="1">
      <alignment horizontal="left" vertical="center" shrinkToFit="1"/>
    </xf>
    <xf numFmtId="0" fontId="2" fillId="0" borderId="54" xfId="0" applyFont="1" applyFill="1" applyBorder="1" applyAlignment="1" applyProtection="1">
      <alignment horizontal="left" vertical="center" shrinkToFit="1"/>
    </xf>
    <xf numFmtId="0" fontId="2" fillId="0" borderId="17" xfId="0" applyFont="1" applyFill="1" applyBorder="1" applyAlignment="1" applyProtection="1">
      <alignment horizontal="left" vertical="center" shrinkToFit="1"/>
    </xf>
    <xf numFmtId="0" fontId="2" fillId="0" borderId="14" xfId="0" applyFont="1" applyFill="1" applyBorder="1" applyAlignment="1" applyProtection="1">
      <alignment horizontal="left" vertical="center" shrinkToFit="1"/>
    </xf>
    <xf numFmtId="0" fontId="2" fillId="0" borderId="11" xfId="0" applyFont="1" applyFill="1" applyBorder="1" applyAlignment="1" applyProtection="1">
      <alignment horizontal="left" vertical="center" shrinkToFit="1"/>
    </xf>
    <xf numFmtId="0" fontId="2" fillId="0" borderId="0" xfId="0" applyFont="1" applyBorder="1" applyAlignment="1" applyProtection="1">
      <alignment horizontal="left" vertical="center"/>
    </xf>
    <xf numFmtId="0" fontId="2" fillId="0" borderId="16" xfId="0" applyFont="1" applyBorder="1" applyAlignment="1" applyProtection="1">
      <alignment vertical="center"/>
    </xf>
    <xf numFmtId="0" fontId="2" fillId="0" borderId="54" xfId="0" applyFont="1" applyBorder="1" applyAlignment="1" applyProtection="1">
      <alignment vertical="center" shrinkToFit="1"/>
    </xf>
    <xf numFmtId="0" fontId="2" fillId="0" borderId="55" xfId="0" applyFont="1" applyBorder="1" applyAlignment="1" applyProtection="1">
      <alignment vertical="center" shrinkToFit="1"/>
    </xf>
    <xf numFmtId="0" fontId="2" fillId="0" borderId="16"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13" fillId="0" borderId="13" xfId="0" applyFont="1" applyFill="1" applyBorder="1" applyAlignment="1" applyProtection="1">
      <alignment vertical="center" shrinkToFit="1"/>
    </xf>
    <xf numFmtId="0" fontId="2" fillId="0" borderId="0" xfId="0" applyFont="1" applyBorder="1" applyAlignment="1" applyProtection="1">
      <alignment vertical="center" wrapText="1"/>
    </xf>
    <xf numFmtId="0" fontId="2" fillId="0" borderId="7" xfId="0" applyFont="1" applyBorder="1" applyAlignment="1" applyProtection="1">
      <alignment horizontal="left" vertical="center" wrapText="1"/>
    </xf>
    <xf numFmtId="0" fontId="2" fillId="0" borderId="18" xfId="0" applyFont="1" applyBorder="1" applyAlignment="1" applyProtection="1">
      <alignment vertical="center"/>
    </xf>
    <xf numFmtId="0" fontId="2" fillId="0" borderId="7" xfId="0" applyFont="1" applyBorder="1" applyAlignment="1" applyProtection="1">
      <alignment vertical="center"/>
    </xf>
    <xf numFmtId="0" fontId="2" fillId="0" borderId="20" xfId="0" applyFont="1" applyBorder="1" applyAlignment="1" applyProtection="1">
      <alignment vertical="center"/>
    </xf>
    <xf numFmtId="0" fontId="2" fillId="0" borderId="56" xfId="0" applyFont="1" applyBorder="1" applyAlignment="1" applyProtection="1">
      <alignment vertical="center" shrinkToFit="1"/>
    </xf>
    <xf numFmtId="0" fontId="2" fillId="0" borderId="57" xfId="0" applyFont="1" applyBorder="1" applyAlignment="1" applyProtection="1">
      <alignment vertical="center" shrinkToFit="1"/>
    </xf>
    <xf numFmtId="0" fontId="2" fillId="0" borderId="58" xfId="0" applyFont="1" applyFill="1" applyBorder="1" applyAlignment="1" applyProtection="1">
      <alignment horizontal="left" vertical="center" shrinkToFit="1"/>
    </xf>
    <xf numFmtId="0" fontId="2" fillId="0" borderId="56" xfId="0" applyFont="1" applyFill="1" applyBorder="1" applyAlignment="1" applyProtection="1">
      <alignment horizontal="left" vertical="center" shrinkToFit="1"/>
    </xf>
    <xf numFmtId="0" fontId="2" fillId="0" borderId="21" xfId="0" applyFont="1" applyFill="1" applyBorder="1" applyAlignment="1" applyProtection="1">
      <alignment horizontal="left" vertical="center" shrinkToFit="1"/>
    </xf>
    <xf numFmtId="0" fontId="2" fillId="0" borderId="7" xfId="0" applyFont="1" applyFill="1" applyBorder="1" applyAlignment="1" applyProtection="1">
      <alignment horizontal="left" vertical="center" shrinkToFit="1"/>
    </xf>
    <xf numFmtId="0" fontId="2" fillId="0" borderId="20" xfId="0" applyFont="1" applyFill="1" applyBorder="1" applyAlignment="1" applyProtection="1">
      <alignment horizontal="left" vertical="center" shrinkToFit="1"/>
    </xf>
    <xf numFmtId="0" fontId="2" fillId="0" borderId="8" xfId="0" applyFont="1" applyFill="1" applyBorder="1" applyAlignment="1" applyProtection="1">
      <alignment horizontal="left" vertical="center" shrinkToFit="1"/>
    </xf>
    <xf numFmtId="38" fontId="2" fillId="0" borderId="9" xfId="0" applyNumberFormat="1" applyFont="1" applyBorder="1" applyAlignment="1" applyProtection="1">
      <alignment horizontal="right" vertical="center"/>
    </xf>
    <xf numFmtId="38" fontId="2" fillId="2" borderId="1"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xf>
    <xf numFmtId="38" fontId="2" fillId="0" borderId="11" xfId="1" quotePrefix="1" applyFont="1" applyFill="1" applyBorder="1" applyAlignment="1" applyProtection="1">
      <alignment vertical="center" shrinkToFit="1"/>
    </xf>
    <xf numFmtId="38" fontId="2" fillId="0" borderId="52" xfId="1" quotePrefix="1" applyFont="1" applyFill="1" applyBorder="1" applyAlignment="1" applyProtection="1">
      <alignment vertical="center" shrinkToFit="1"/>
    </xf>
    <xf numFmtId="38" fontId="2" fillId="0" borderId="10" xfId="1" applyFont="1" applyFill="1" applyBorder="1" applyAlignment="1" applyProtection="1">
      <alignment vertical="center" shrinkToFit="1"/>
    </xf>
    <xf numFmtId="38" fontId="2" fillId="0" borderId="1" xfId="1" applyFont="1" applyFill="1" applyBorder="1" applyAlignment="1" applyProtection="1">
      <alignment vertical="center" shrinkToFit="1"/>
    </xf>
    <xf numFmtId="38" fontId="2" fillId="2" borderId="47" xfId="1" applyFont="1" applyFill="1" applyBorder="1" applyAlignment="1" applyProtection="1">
      <alignment vertical="center" shrinkToFit="1"/>
      <protection locked="0"/>
    </xf>
    <xf numFmtId="38" fontId="2" fillId="2" borderId="48" xfId="1" applyFont="1" applyFill="1" applyBorder="1" applyAlignment="1" applyProtection="1">
      <alignment vertical="center" shrinkToFit="1"/>
      <protection locked="0"/>
    </xf>
    <xf numFmtId="0" fontId="9" fillId="0" borderId="13" xfId="0" applyFont="1" applyFill="1" applyBorder="1" applyAlignment="1" applyProtection="1">
      <alignment vertical="center" shrinkToFit="1"/>
    </xf>
    <xf numFmtId="38" fontId="2" fillId="0" borderId="49" xfId="1" applyFont="1" applyFill="1" applyBorder="1" applyAlignment="1" applyProtection="1">
      <alignment vertical="center" shrinkToFit="1"/>
    </xf>
    <xf numFmtId="38" fontId="2" fillId="0" borderId="47" xfId="1" applyFont="1" applyFill="1" applyBorder="1" applyAlignment="1" applyProtection="1">
      <alignment vertical="center" shrinkToFit="1"/>
    </xf>
    <xf numFmtId="38" fontId="2" fillId="0" borderId="48" xfId="1" applyFont="1" applyFill="1" applyBorder="1" applyAlignment="1" applyProtection="1">
      <alignment vertical="center" shrinkToFit="1"/>
    </xf>
    <xf numFmtId="38" fontId="2" fillId="0" borderId="49" xfId="1" applyFont="1" applyFill="1" applyBorder="1" applyAlignment="1" applyProtection="1">
      <alignment vertical="center"/>
    </xf>
    <xf numFmtId="38" fontId="2" fillId="0" borderId="47" xfId="1" applyFont="1" applyFill="1" applyBorder="1" applyAlignment="1" applyProtection="1">
      <alignment vertical="center"/>
    </xf>
    <xf numFmtId="38" fontId="2" fillId="0" borderId="50" xfId="1" applyFont="1" applyFill="1" applyBorder="1" applyAlignment="1" applyProtection="1">
      <alignment vertical="center"/>
    </xf>
    <xf numFmtId="38" fontId="2" fillId="0" borderId="51" xfId="1" applyFont="1" applyFill="1" applyBorder="1" applyAlignment="1" applyProtection="1">
      <alignment vertical="center"/>
    </xf>
    <xf numFmtId="38" fontId="2" fillId="0" borderId="3" xfId="1" applyFont="1" applyFill="1" applyBorder="1" applyAlignment="1" applyProtection="1">
      <alignment vertical="center"/>
    </xf>
    <xf numFmtId="38" fontId="2" fillId="0" borderId="59" xfId="1" applyFont="1" applyFill="1" applyBorder="1" applyAlignment="1" applyProtection="1">
      <alignment vertical="center"/>
    </xf>
    <xf numFmtId="38" fontId="2" fillId="0" borderId="48" xfId="1" applyFont="1" applyFill="1" applyBorder="1" applyAlignment="1" applyProtection="1">
      <alignment vertical="center"/>
    </xf>
    <xf numFmtId="38" fontId="2" fillId="0" borderId="11" xfId="1" applyFont="1" applyFill="1" applyBorder="1" applyAlignment="1" applyProtection="1">
      <alignment vertical="center" shrinkToFit="1"/>
    </xf>
    <xf numFmtId="38" fontId="2" fillId="0" borderId="53" xfId="1" applyFont="1" applyFill="1" applyBorder="1" applyAlignment="1" applyProtection="1">
      <alignment vertical="center" shrinkToFit="1"/>
    </xf>
    <xf numFmtId="38" fontId="2" fillId="0" borderId="1" xfId="1" applyFont="1" applyBorder="1" applyAlignment="1" applyProtection="1">
      <alignment vertical="center" wrapText="1"/>
    </xf>
    <xf numFmtId="0" fontId="2" fillId="0" borderId="13" xfId="0" applyFont="1" applyBorder="1" applyAlignment="1" applyProtection="1">
      <alignment horizontal="right" vertical="center"/>
    </xf>
    <xf numFmtId="38" fontId="2" fillId="0" borderId="13" xfId="1" applyFont="1" applyFill="1" applyBorder="1" applyAlignment="1" applyProtection="1">
      <alignment vertical="center" shrinkToFit="1"/>
    </xf>
    <xf numFmtId="38" fontId="2" fillId="0" borderId="16" xfId="1" quotePrefix="1" applyFont="1" applyFill="1" applyBorder="1" applyAlignment="1" applyProtection="1">
      <alignment vertical="center" shrinkToFit="1"/>
    </xf>
    <xf numFmtId="38" fontId="2" fillId="0" borderId="54" xfId="1" applyFont="1" applyFill="1" applyBorder="1" applyAlignment="1" applyProtection="1">
      <alignment vertical="center" shrinkToFit="1"/>
    </xf>
    <xf numFmtId="38" fontId="2" fillId="0" borderId="15" xfId="1" applyFont="1" applyFill="1" applyBorder="1" applyAlignment="1" applyProtection="1">
      <alignment vertical="center" shrinkToFit="1"/>
    </xf>
    <xf numFmtId="38" fontId="2" fillId="0" borderId="41" xfId="1" applyFont="1" applyFill="1" applyBorder="1" applyAlignment="1" applyProtection="1">
      <alignment vertical="center"/>
    </xf>
    <xf numFmtId="38" fontId="2" fillId="0" borderId="0" xfId="1" applyFont="1" applyFill="1" applyBorder="1" applyAlignment="1" applyProtection="1">
      <alignment vertical="center"/>
    </xf>
    <xf numFmtId="38" fontId="2" fillId="0" borderId="16" xfId="1" applyFont="1" applyFill="1" applyBorder="1" applyAlignment="1" applyProtection="1">
      <alignment vertical="center" shrinkToFit="1"/>
    </xf>
    <xf numFmtId="38" fontId="2" fillId="0" borderId="55" xfId="1" applyFont="1" applyFill="1" applyBorder="1" applyAlignment="1" applyProtection="1">
      <alignment vertical="center" shrinkToFit="1"/>
    </xf>
    <xf numFmtId="0" fontId="2" fillId="0" borderId="18" xfId="0" applyFont="1" applyBorder="1" applyAlignment="1" applyProtection="1">
      <alignment horizontal="right" vertical="center"/>
    </xf>
    <xf numFmtId="38" fontId="2" fillId="0" borderId="18" xfId="1" applyFont="1" applyFill="1" applyBorder="1" applyAlignment="1" applyProtection="1">
      <alignment vertical="center" shrinkToFit="1"/>
    </xf>
    <xf numFmtId="38" fontId="2" fillId="0" borderId="20" xfId="1" applyFont="1" applyFill="1" applyBorder="1" applyAlignment="1" applyProtection="1">
      <alignment vertical="center" shrinkToFit="1"/>
    </xf>
    <xf numFmtId="38" fontId="2" fillId="0" borderId="56" xfId="1" applyFont="1" applyFill="1" applyBorder="1" applyAlignment="1" applyProtection="1">
      <alignment vertical="center" shrinkToFit="1"/>
    </xf>
    <xf numFmtId="38" fontId="2" fillId="0" borderId="19" xfId="1" applyFont="1" applyFill="1" applyBorder="1" applyAlignment="1" applyProtection="1">
      <alignment vertical="center" shrinkToFit="1"/>
    </xf>
    <xf numFmtId="38" fontId="2" fillId="0" borderId="58" xfId="1" applyFont="1" applyFill="1" applyBorder="1" applyAlignment="1" applyProtection="1">
      <alignment vertical="center"/>
    </xf>
    <xf numFmtId="38" fontId="2" fillId="0" borderId="8" xfId="1" applyFont="1" applyFill="1" applyBorder="1" applyAlignment="1" applyProtection="1">
      <alignment vertical="center"/>
    </xf>
    <xf numFmtId="38" fontId="2" fillId="0" borderId="57" xfId="1" applyFont="1" applyFill="1" applyBorder="1" applyAlignment="1" applyProtection="1">
      <alignment vertical="center" shrinkToFit="1"/>
    </xf>
    <xf numFmtId="0" fontId="2" fillId="0" borderId="9" xfId="0" applyFont="1" applyBorder="1" applyAlignment="1" applyProtection="1">
      <alignment vertical="center" wrapText="1"/>
    </xf>
    <xf numFmtId="0" fontId="2" fillId="0" borderId="11" xfId="0" applyFont="1" applyBorder="1" applyAlignment="1" applyProtection="1">
      <alignment horizontal="left" vertical="center" wrapText="1"/>
    </xf>
    <xf numFmtId="0" fontId="0" fillId="0" borderId="52" xfId="0" applyFont="1" applyFill="1" applyBorder="1" applyProtection="1">
      <alignment vertical="center"/>
    </xf>
    <xf numFmtId="0" fontId="2" fillId="0" borderId="53" xfId="0" applyFont="1" applyFill="1" applyBorder="1" applyAlignment="1" applyProtection="1">
      <alignment horizontal="left" vertical="center" wrapText="1"/>
    </xf>
    <xf numFmtId="0" fontId="6" fillId="2" borderId="47" xfId="0" applyFont="1" applyFill="1" applyBorder="1" applyAlignment="1" applyProtection="1">
      <alignment vertical="center" shrinkToFit="1"/>
      <protection locked="0"/>
    </xf>
    <xf numFmtId="0" fontId="6" fillId="2" borderId="48" xfId="0" applyFont="1" applyFill="1" applyBorder="1" applyAlignment="1" applyProtection="1">
      <alignment vertical="center" shrinkToFit="1"/>
      <protection locked="0"/>
    </xf>
    <xf numFmtId="0" fontId="6" fillId="2" borderId="1" xfId="0" applyFont="1" applyFill="1" applyBorder="1" applyAlignment="1" applyProtection="1">
      <alignment vertical="center" shrinkToFit="1"/>
      <protection locked="0"/>
    </xf>
    <xf numFmtId="0" fontId="6" fillId="0" borderId="49"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0" fontId="6" fillId="0" borderId="48" xfId="0" applyFont="1" applyFill="1" applyBorder="1" applyAlignment="1" applyProtection="1">
      <alignment horizontal="center" vertical="center" wrapText="1"/>
    </xf>
    <xf numFmtId="0" fontId="6" fillId="0" borderId="50" xfId="0" applyFont="1" applyFill="1" applyBorder="1" applyAlignment="1" applyProtection="1">
      <alignment horizontal="center" vertical="center" wrapText="1"/>
    </xf>
    <xf numFmtId="0" fontId="6" fillId="0" borderId="5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59" xfId="0" applyFont="1" applyFill="1" applyBorder="1" applyAlignment="1" applyProtection="1">
      <alignment horizontal="center" vertical="center" wrapText="1"/>
    </xf>
    <xf numFmtId="38" fontId="6" fillId="0" borderId="9" xfId="1" applyFont="1" applyFill="1" applyBorder="1" applyAlignment="1" applyProtection="1">
      <alignment horizontal="left" vertical="center" shrinkToFit="1"/>
    </xf>
    <xf numFmtId="38" fontId="6" fillId="0" borderId="11" xfId="1" applyFont="1" applyFill="1" applyBorder="1" applyAlignment="1" applyProtection="1">
      <alignment horizontal="center" vertical="center" shrinkToFit="1"/>
    </xf>
    <xf numFmtId="38" fontId="6" fillId="0" borderId="53" xfId="1" applyFont="1" applyFill="1" applyBorder="1" applyAlignment="1" applyProtection="1">
      <alignment horizontal="center" vertical="center" shrinkToFit="1"/>
    </xf>
    <xf numFmtId="0" fontId="2" fillId="0" borderId="13" xfId="0" applyFont="1" applyBorder="1" applyAlignment="1" applyProtection="1">
      <alignment vertical="center" wrapText="1"/>
    </xf>
    <xf numFmtId="0" fontId="2" fillId="0" borderId="16" xfId="0" applyFont="1" applyBorder="1" applyAlignment="1" applyProtection="1">
      <alignment horizontal="left" vertical="center" wrapText="1"/>
    </xf>
    <xf numFmtId="0" fontId="0" fillId="0" borderId="54" xfId="0" applyFont="1" applyFill="1" applyBorder="1" applyProtection="1">
      <alignment vertical="center"/>
    </xf>
    <xf numFmtId="0" fontId="2" fillId="0" borderId="55" xfId="0" applyFont="1" applyFill="1" applyBorder="1" applyAlignment="1" applyProtection="1">
      <alignment horizontal="left" vertical="center" wrapText="1"/>
    </xf>
    <xf numFmtId="0" fontId="6" fillId="0" borderId="4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38" fontId="6" fillId="0" borderId="13" xfId="1" applyFont="1" applyFill="1" applyBorder="1" applyAlignment="1" applyProtection="1">
      <alignment horizontal="left" vertical="center" shrinkToFit="1"/>
    </xf>
    <xf numFmtId="38" fontId="6" fillId="0" borderId="16" xfId="1" applyFont="1" applyFill="1" applyBorder="1" applyAlignment="1" applyProtection="1">
      <alignment horizontal="center" vertical="center" shrinkToFit="1"/>
    </xf>
    <xf numFmtId="38" fontId="6" fillId="0" borderId="55" xfId="1" applyFont="1" applyFill="1" applyBorder="1" applyAlignment="1" applyProtection="1">
      <alignment horizontal="center" vertical="center" shrinkToFit="1"/>
    </xf>
    <xf numFmtId="0" fontId="0" fillId="2" borderId="54" xfId="0" applyFont="1" applyFill="1" applyBorder="1" applyAlignment="1" applyProtection="1">
      <alignment horizontal="center" vertical="center"/>
      <protection locked="0"/>
    </xf>
    <xf numFmtId="0" fontId="2" fillId="0" borderId="15" xfId="0" applyFont="1" applyFill="1" applyBorder="1" applyAlignment="1" applyProtection="1">
      <alignment vertical="center" shrinkToFit="1"/>
    </xf>
    <xf numFmtId="0" fontId="2" fillId="2" borderId="16" xfId="0" applyFont="1" applyFill="1" applyBorder="1" applyAlignment="1" applyProtection="1">
      <alignment horizontal="center" vertical="center" wrapText="1"/>
      <protection locked="0"/>
    </xf>
    <xf numFmtId="0" fontId="2" fillId="0" borderId="20" xfId="0" applyFont="1" applyBorder="1" applyAlignment="1" applyProtection="1">
      <alignment horizontal="left" vertical="center" wrapText="1"/>
    </xf>
    <xf numFmtId="0" fontId="0" fillId="2" borderId="56"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shrinkToFit="1"/>
      <protection locked="0"/>
    </xf>
    <xf numFmtId="0" fontId="6" fillId="0" borderId="52"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protection locked="0"/>
    </xf>
    <xf numFmtId="0" fontId="6" fillId="0" borderId="54" xfId="0" applyFont="1" applyFill="1" applyBorder="1" applyAlignment="1" applyProtection="1">
      <alignment horizontal="center" vertical="center" shrinkToFit="1"/>
    </xf>
    <xf numFmtId="0" fontId="15" fillId="2" borderId="16" xfId="0" applyFont="1" applyFill="1" applyBorder="1" applyAlignment="1" applyProtection="1">
      <alignment horizontal="center" vertical="center" shrinkToFit="1"/>
      <protection locked="0"/>
    </xf>
    <xf numFmtId="0" fontId="15" fillId="2" borderId="54"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shrinkToFit="1"/>
    </xf>
    <xf numFmtId="0" fontId="2" fillId="0" borderId="54" xfId="0" applyFont="1" applyFill="1" applyBorder="1" applyAlignment="1" applyProtection="1">
      <alignment horizontal="center" vertical="center" shrinkToFit="1"/>
    </xf>
    <xf numFmtId="0" fontId="2" fillId="0" borderId="0" xfId="0" applyFont="1" applyBorder="1" applyAlignment="1" applyProtection="1">
      <alignment horizontal="right" vertical="center"/>
    </xf>
    <xf numFmtId="0" fontId="2" fillId="0" borderId="18" xfId="0" applyFont="1" applyBorder="1" applyAlignment="1" applyProtection="1">
      <alignment vertical="center" wrapText="1"/>
    </xf>
    <xf numFmtId="0" fontId="2" fillId="0" borderId="20" xfId="0" applyFont="1" applyFill="1" applyBorder="1" applyAlignment="1" applyProtection="1">
      <alignment horizontal="center" vertical="center" shrinkToFit="1"/>
    </xf>
    <xf numFmtId="0" fontId="2" fillId="0" borderId="56" xfId="0" applyFont="1" applyFill="1" applyBorder="1" applyAlignment="1" applyProtection="1">
      <alignment horizontal="center" vertical="center" shrinkToFit="1"/>
    </xf>
    <xf numFmtId="0" fontId="2" fillId="0" borderId="57" xfId="0" applyFont="1" applyFill="1" applyBorder="1" applyAlignment="1" applyProtection="1">
      <alignment horizontal="left" vertical="center" wrapText="1"/>
    </xf>
    <xf numFmtId="0" fontId="6" fillId="0" borderId="58"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38" fontId="6" fillId="0" borderId="18" xfId="1" applyFont="1" applyFill="1" applyBorder="1" applyAlignment="1" applyProtection="1">
      <alignment horizontal="left" vertical="center" shrinkToFit="1"/>
    </xf>
    <xf numFmtId="38" fontId="6" fillId="0" borderId="20" xfId="1" applyFont="1" applyFill="1" applyBorder="1" applyAlignment="1" applyProtection="1">
      <alignment horizontal="center" vertical="center" shrinkToFit="1"/>
    </xf>
    <xf numFmtId="38" fontId="6" fillId="0" borderId="57" xfId="1" applyFont="1" applyFill="1" applyBorder="1" applyAlignment="1" applyProtection="1">
      <alignment horizontal="center" vertical="center" shrinkToFit="1"/>
    </xf>
    <xf numFmtId="0" fontId="16" fillId="0" borderId="0" xfId="0" applyFont="1" applyBorder="1" applyAlignment="1" applyProtection="1">
      <alignment vertical="center" wrapText="1"/>
    </xf>
    <xf numFmtId="0" fontId="17" fillId="0" borderId="0" xfId="0" applyFont="1" applyBorder="1" applyAlignment="1" applyProtection="1">
      <alignment vertical="center" wrapText="1"/>
    </xf>
    <xf numFmtId="0" fontId="0" fillId="0" borderId="0" xfId="0" applyFont="1" applyBorder="1" applyAlignment="1" applyProtection="1">
      <alignment vertical="center" shrinkToFit="1"/>
    </xf>
    <xf numFmtId="0" fontId="0" fillId="0" borderId="0" xfId="0" applyBorder="1" applyProtection="1">
      <alignment vertical="center"/>
    </xf>
    <xf numFmtId="0" fontId="0" fillId="0" borderId="0" xfId="0" applyFont="1" applyBorder="1" applyProtection="1">
      <alignment vertical="center"/>
      <protection locked="0"/>
    </xf>
    <xf numFmtId="0" fontId="18" fillId="0" borderId="0" xfId="0" applyFont="1" applyBorder="1" applyAlignment="1" applyProtection="1">
      <alignment vertical="center" wrapText="1"/>
    </xf>
    <xf numFmtId="0" fontId="2" fillId="0" borderId="0" xfId="0" applyFont="1">
      <alignment vertical="center"/>
    </xf>
    <xf numFmtId="0" fontId="15" fillId="0" borderId="0" xfId="0" applyFont="1" applyBorder="1" applyAlignment="1">
      <alignment horizontal="left" vertical="center"/>
    </xf>
    <xf numFmtId="0" fontId="2" fillId="0" borderId="0" xfId="0" applyFont="1" applyAlignment="1">
      <alignment horizontal="right" vertical="center"/>
    </xf>
    <xf numFmtId="0" fontId="15" fillId="0" borderId="0" xfId="0" applyFont="1">
      <alignment vertical="center"/>
    </xf>
    <xf numFmtId="0" fontId="2" fillId="0" borderId="1" xfId="0" applyFont="1" applyBorder="1" applyAlignment="1">
      <alignment horizontal="center" vertical="center" wrapText="1"/>
    </xf>
    <xf numFmtId="0" fontId="9" fillId="4" borderId="1" xfId="0" applyFont="1" applyFill="1" applyBorder="1" applyAlignment="1" applyProtection="1">
      <alignment vertical="center" wrapText="1"/>
    </xf>
    <xf numFmtId="0" fontId="9" fillId="5" borderId="4"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2" fillId="0" borderId="1" xfId="0" applyFont="1" applyBorder="1" applyAlignment="1">
      <alignment horizontal="center" vertical="center"/>
    </xf>
    <xf numFmtId="0" fontId="9" fillId="4" borderId="4" xfId="0" applyFont="1" applyFill="1" applyBorder="1" applyAlignment="1" applyProtection="1">
      <alignment vertical="center" wrapText="1"/>
    </xf>
    <xf numFmtId="0" fontId="15" fillId="0" borderId="0" xfId="0" applyFont="1" applyFill="1" applyProtection="1">
      <alignment vertical="center"/>
      <protection locked="0"/>
    </xf>
    <xf numFmtId="0" fontId="15" fillId="6" borderId="0" xfId="0" applyFont="1" applyFill="1" applyProtection="1">
      <alignment vertical="center"/>
    </xf>
    <xf numFmtId="0" fontId="2" fillId="0" borderId="0" xfId="0" applyFont="1" applyAlignment="1">
      <alignment horizontal="center" vertical="center"/>
    </xf>
    <xf numFmtId="38" fontId="2" fillId="0" borderId="44"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38" fontId="9" fillId="4" borderId="1" xfId="1" applyFont="1" applyFill="1" applyBorder="1" applyAlignment="1" applyProtection="1">
      <alignment vertical="center" shrinkToFit="1"/>
    </xf>
    <xf numFmtId="38" fontId="9" fillId="5" borderId="1" xfId="1" applyFont="1" applyFill="1" applyBorder="1" applyAlignment="1" applyProtection="1">
      <alignment vertical="center" shrinkToFit="1"/>
      <protection locked="0"/>
    </xf>
    <xf numFmtId="38" fontId="9" fillId="4" borderId="1" xfId="1" applyFont="1" applyFill="1" applyBorder="1" applyAlignment="1" applyProtection="1">
      <alignment vertical="center" wrapText="1"/>
    </xf>
    <xf numFmtId="38" fontId="9" fillId="5" borderId="1" xfId="1" applyFont="1" applyFill="1" applyBorder="1" applyAlignment="1" applyProtection="1">
      <alignment vertical="center" wrapText="1"/>
      <protection locked="0"/>
    </xf>
    <xf numFmtId="38" fontId="2" fillId="0" borderId="0" xfId="1" applyFont="1" applyAlignment="1" applyProtection="1">
      <alignment vertical="center" wrapText="1"/>
    </xf>
    <xf numFmtId="0" fontId="6" fillId="4" borderId="1" xfId="0" applyFont="1" applyFill="1" applyBorder="1" applyAlignment="1" applyProtection="1">
      <alignment vertical="center" wrapText="1"/>
    </xf>
    <xf numFmtId="0" fontId="2" fillId="0" borderId="1" xfId="0" applyFont="1" applyBorder="1" applyAlignment="1">
      <alignment vertical="center" wrapText="1"/>
    </xf>
    <xf numFmtId="0" fontId="6" fillId="5" borderId="1" xfId="0" applyFont="1" applyFill="1" applyBorder="1" applyAlignment="1" applyProtection="1">
      <alignment vertical="center" wrapText="1"/>
      <protection locked="0"/>
    </xf>
    <xf numFmtId="0" fontId="2" fillId="0" borderId="0" xfId="0" applyFont="1" applyAlignment="1">
      <alignment vertical="center" wrapText="1"/>
    </xf>
    <xf numFmtId="0" fontId="15" fillId="6" borderId="0" xfId="0" applyFont="1" applyFill="1" applyProtection="1">
      <alignment vertical="center"/>
      <protection locked="0"/>
    </xf>
    <xf numFmtId="0" fontId="2" fillId="0" borderId="0" xfId="0" applyNumberFormat="1" applyFont="1" applyFill="1" applyBorder="1" applyAlignment="1">
      <alignment horizontal="center" vertical="center"/>
    </xf>
    <xf numFmtId="0" fontId="2" fillId="0" borderId="0" xfId="0" applyFont="1" applyBorder="1" applyProtection="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20" fillId="0" borderId="0" xfId="0" applyFont="1">
      <alignment vertical="center"/>
    </xf>
    <xf numFmtId="0" fontId="3" fillId="0" borderId="1" xfId="0" applyFont="1" applyBorder="1" applyAlignment="1">
      <alignment horizontal="center" vertical="center" wrapText="1"/>
    </xf>
    <xf numFmtId="0" fontId="4" fillId="4" borderId="1" xfId="0" applyFont="1" applyFill="1" applyBorder="1" applyAlignment="1" applyProtection="1">
      <alignment vertical="center" wrapText="1"/>
    </xf>
    <xf numFmtId="0" fontId="20" fillId="6" borderId="0" xfId="0" applyFont="1" applyFill="1" applyProtection="1">
      <alignment vertical="center"/>
      <protection locked="0"/>
    </xf>
    <xf numFmtId="0" fontId="3" fillId="0" borderId="0" xfId="0" applyFont="1">
      <alignment vertical="center"/>
    </xf>
    <xf numFmtId="38" fontId="3" fillId="0" borderId="1" xfId="1" applyFont="1" applyBorder="1" applyAlignment="1" applyProtection="1">
      <alignment vertical="center" wrapText="1"/>
    </xf>
    <xf numFmtId="38" fontId="4" fillId="4" borderId="1" xfId="1" applyFont="1" applyFill="1" applyBorder="1" applyAlignment="1" applyProtection="1">
      <alignment vertical="center" wrapText="1"/>
    </xf>
    <xf numFmtId="0" fontId="3" fillId="0" borderId="1" xfId="0" applyFont="1" applyBorder="1" applyAlignment="1">
      <alignment vertical="center" wrapText="1"/>
    </xf>
    <xf numFmtId="0" fontId="8" fillId="4" borderId="1" xfId="0" applyFont="1" applyFill="1" applyBorder="1" applyAlignment="1" applyProtection="1">
      <alignment vertical="center" wrapText="1"/>
    </xf>
    <xf numFmtId="0" fontId="2" fillId="7" borderId="0" xfId="0" applyFont="1" applyFill="1" applyBorder="1">
      <alignment vertical="center"/>
    </xf>
    <xf numFmtId="0" fontId="2" fillId="0" borderId="9" xfId="0" applyFont="1" applyBorder="1" applyProtection="1">
      <alignment vertical="center"/>
    </xf>
    <xf numFmtId="0" fontId="2" fillId="0" borderId="3" xfId="0" applyFont="1" applyBorder="1" applyAlignment="1" applyProtection="1">
      <alignment vertical="center" textRotation="255" shrinkToFit="1"/>
    </xf>
    <xf numFmtId="0" fontId="2" fillId="0" borderId="10" xfId="0" applyFont="1" applyBorder="1" applyAlignment="1" applyProtection="1">
      <alignment vertical="center" textRotation="255" shrinkToFit="1"/>
    </xf>
    <xf numFmtId="0" fontId="2" fillId="0" borderId="9" xfId="0" applyFont="1" applyBorder="1" applyAlignment="1" applyProtection="1">
      <alignment vertical="center" shrinkToFit="1"/>
    </xf>
    <xf numFmtId="0" fontId="2" fillId="0" borderId="13" xfId="0" applyFont="1" applyBorder="1" applyProtection="1">
      <alignment vertical="center"/>
    </xf>
    <xf numFmtId="0" fontId="2" fillId="0" borderId="60" xfId="0" applyFont="1" applyBorder="1" applyProtection="1">
      <alignment vertical="center"/>
    </xf>
    <xf numFmtId="0" fontId="6" fillId="0" borderId="61" xfId="0" applyFont="1" applyBorder="1" applyProtection="1">
      <alignment vertical="center"/>
    </xf>
    <xf numFmtId="0" fontId="2" fillId="0" borderId="10" xfId="0" applyFont="1" applyBorder="1" applyProtection="1">
      <alignment vertical="center"/>
    </xf>
    <xf numFmtId="0" fontId="2" fillId="0" borderId="13" xfId="0" applyFont="1" applyFill="1" applyBorder="1" applyAlignment="1" applyProtection="1">
      <alignment vertical="center" shrinkToFit="1"/>
    </xf>
    <xf numFmtId="0" fontId="2" fillId="0" borderId="62" xfId="0" applyFont="1" applyBorder="1" applyProtection="1">
      <alignment vertical="center"/>
    </xf>
    <xf numFmtId="0" fontId="6" fillId="0" borderId="63" xfId="0" applyFont="1" applyBorder="1" applyProtection="1">
      <alignment vertical="center"/>
    </xf>
    <xf numFmtId="0" fontId="2" fillId="0" borderId="15" xfId="0" applyFont="1" applyBorder="1" applyProtection="1">
      <alignment vertical="center"/>
    </xf>
    <xf numFmtId="38" fontId="2" fillId="0" borderId="15" xfId="1" applyFont="1" applyFill="1" applyBorder="1" applyAlignment="1" applyProtection="1">
      <alignment vertical="center"/>
    </xf>
    <xf numFmtId="0" fontId="2" fillId="0" borderId="18" xfId="0" applyFont="1" applyBorder="1" applyProtection="1">
      <alignment vertical="center"/>
    </xf>
    <xf numFmtId="0" fontId="2" fillId="0" borderId="64" xfId="0" applyFont="1" applyBorder="1" applyProtection="1">
      <alignment vertical="center"/>
    </xf>
    <xf numFmtId="0" fontId="6" fillId="0" borderId="65" xfId="0" applyFont="1" applyBorder="1" applyProtection="1">
      <alignment vertical="center"/>
    </xf>
    <xf numFmtId="0" fontId="2" fillId="0" borderId="19" xfId="0" applyFont="1" applyBorder="1" applyProtection="1">
      <alignment vertical="center"/>
    </xf>
    <xf numFmtId="0" fontId="2" fillId="0" borderId="18" xfId="0" applyFont="1" applyBorder="1" applyAlignment="1" applyProtection="1">
      <alignment vertical="center" shrinkToFit="1"/>
    </xf>
    <xf numFmtId="38" fontId="2" fillId="0" borderId="9" xfId="1" applyFont="1" applyBorder="1" applyProtection="1">
      <alignment vertical="center"/>
    </xf>
    <xf numFmtId="38" fontId="2" fillId="0" borderId="60" xfId="1" applyFont="1" applyBorder="1" applyProtection="1">
      <alignment vertical="center"/>
    </xf>
    <xf numFmtId="38" fontId="2" fillId="0" borderId="66" xfId="1" applyFont="1" applyBorder="1" applyProtection="1">
      <alignment vertical="center"/>
    </xf>
    <xf numFmtId="38" fontId="2" fillId="0" borderId="67" xfId="1" applyFont="1" applyBorder="1" applyProtection="1">
      <alignment vertical="center"/>
    </xf>
    <xf numFmtId="38" fontId="2" fillId="0" borderId="13" xfId="1" applyFont="1" applyBorder="1" applyProtection="1">
      <alignment vertical="center"/>
    </xf>
    <xf numFmtId="38" fontId="2" fillId="0" borderId="62" xfId="1" applyFont="1" applyBorder="1" applyProtection="1">
      <alignment vertical="center"/>
    </xf>
    <xf numFmtId="38" fontId="2" fillId="0" borderId="68" xfId="1" applyFont="1" applyBorder="1" applyProtection="1">
      <alignment vertical="center"/>
    </xf>
    <xf numFmtId="38" fontId="2" fillId="0" borderId="69" xfId="1" applyFont="1" applyBorder="1" applyProtection="1">
      <alignment vertical="center"/>
    </xf>
    <xf numFmtId="38" fontId="2" fillId="0" borderId="0" xfId="1" applyFont="1" applyAlignment="1" applyProtection="1">
      <alignment vertical="center"/>
    </xf>
    <xf numFmtId="0" fontId="2" fillId="0" borderId="0" xfId="0" applyFont="1" applyAlignment="1" applyProtection="1">
      <alignment horizontal="distributed" vertical="center"/>
    </xf>
    <xf numFmtId="0" fontId="2" fillId="0" borderId="65" xfId="0" applyFont="1" applyBorder="1" applyProtection="1">
      <alignment vertical="center"/>
    </xf>
    <xf numFmtId="0" fontId="2" fillId="0" borderId="13" xfId="0" applyFont="1" applyBorder="1" applyAlignment="1" applyProtection="1">
      <alignment horizontal="center" vertical="center" shrinkToFit="1"/>
    </xf>
    <xf numFmtId="0" fontId="2" fillId="2" borderId="13" xfId="0" applyFont="1" applyFill="1" applyBorder="1" applyAlignment="1" applyProtection="1">
      <alignment horizontal="center" vertical="center" shrinkToFit="1"/>
      <protection locked="0"/>
    </xf>
    <xf numFmtId="0" fontId="15" fillId="0" borderId="0" xfId="0" applyFont="1" applyProtection="1">
      <alignment vertical="center"/>
    </xf>
    <xf numFmtId="0" fontId="2" fillId="0" borderId="49" xfId="0" applyFont="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49" xfId="0" applyFont="1" applyFill="1" applyBorder="1" applyAlignment="1" applyProtection="1">
      <alignment vertical="center" shrinkToFit="1"/>
      <protection locked="0"/>
    </xf>
    <xf numFmtId="0" fontId="2" fillId="2" borderId="6"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9" xfId="0" applyFont="1" applyFill="1" applyBorder="1" applyAlignment="1" applyProtection="1">
      <alignment horizontal="center" vertical="center"/>
      <protection locked="0"/>
    </xf>
    <xf numFmtId="0" fontId="9" fillId="2" borderId="70"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38" fontId="2" fillId="0" borderId="0" xfId="1" applyFont="1" applyAlignment="1" applyProtection="1">
      <alignment horizontal="right" vertical="center"/>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38" fontId="2" fillId="0" borderId="15" xfId="1" applyFont="1" applyFill="1" applyBorder="1" applyAlignment="1" applyProtection="1">
      <alignment horizontal="right" vertical="center"/>
    </xf>
    <xf numFmtId="0" fontId="9" fillId="2" borderId="7"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xf>
    <xf numFmtId="176" fontId="2" fillId="2" borderId="72" xfId="0" applyNumberFormat="1"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176" fontId="2" fillId="2" borderId="73"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177" fontId="2" fillId="0" borderId="0" xfId="0" applyNumberFormat="1" applyFont="1" applyFill="1" applyAlignment="1" applyProtection="1">
      <alignment horizontal="right" vertical="center"/>
    </xf>
    <xf numFmtId="0" fontId="2" fillId="0" borderId="13" xfId="0" applyFont="1" applyFill="1" applyBorder="1" applyAlignment="1" applyProtection="1">
      <alignment horizontal="left" vertical="center" shrinkToFit="1"/>
    </xf>
    <xf numFmtId="0" fontId="2" fillId="2" borderId="70" xfId="0" applyFont="1" applyFill="1" applyBorder="1" applyAlignment="1" applyProtection="1">
      <alignment horizontal="center" vertical="center" wrapText="1"/>
      <protection locked="0"/>
    </xf>
    <xf numFmtId="0" fontId="2" fillId="2" borderId="71"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176" fontId="2" fillId="2" borderId="74" xfId="0" applyNumberFormat="1" applyFont="1" applyFill="1" applyBorder="1" applyAlignment="1" applyProtection="1">
      <alignment horizontal="center" vertical="center"/>
      <protection locked="0"/>
    </xf>
    <xf numFmtId="0" fontId="21" fillId="0" borderId="0" xfId="0" applyFont="1" applyProtection="1">
      <alignment vertical="center"/>
    </xf>
    <xf numFmtId="0" fontId="0" fillId="0" borderId="0" xfId="0" applyProtection="1">
      <alignment vertical="center"/>
      <protection locked="0"/>
    </xf>
    <xf numFmtId="0" fontId="22" fillId="0" borderId="15" xfId="0" applyFont="1" applyBorder="1" applyAlignment="1">
      <alignment horizontal="center" vertical="center"/>
    </xf>
    <xf numFmtId="0" fontId="23" fillId="0" borderId="1" xfId="0" applyFont="1" applyBorder="1" applyAlignment="1">
      <alignment horizontal="center" vertical="center" wrapText="1"/>
    </xf>
    <xf numFmtId="0" fontId="24" fillId="4" borderId="2" xfId="0" applyFont="1" applyFill="1" applyBorder="1" applyAlignment="1">
      <alignment horizontal="left" vertical="center"/>
    </xf>
    <xf numFmtId="0" fontId="24" fillId="0" borderId="9" xfId="0" applyFont="1" applyBorder="1" applyAlignment="1">
      <alignment horizontal="left" vertical="center"/>
    </xf>
    <xf numFmtId="0" fontId="24" fillId="0" borderId="75" xfId="0" applyFont="1" applyBorder="1">
      <alignment vertical="center"/>
    </xf>
    <xf numFmtId="0" fontId="24" fillId="0" borderId="47" xfId="0" applyFont="1" applyBorder="1">
      <alignment vertical="center"/>
    </xf>
    <xf numFmtId="0" fontId="24" fillId="0" borderId="5" xfId="0" applyFont="1" applyBorder="1">
      <alignment vertical="center"/>
    </xf>
    <xf numFmtId="0" fontId="24" fillId="0" borderId="9" xfId="0" applyFont="1" applyBorder="1">
      <alignment vertical="center"/>
    </xf>
    <xf numFmtId="0" fontId="24" fillId="0" borderId="48" xfId="0" applyFont="1" applyBorder="1">
      <alignment vertical="center"/>
    </xf>
    <xf numFmtId="0" fontId="24" fillId="0" borderId="76" xfId="0" applyFont="1" applyBorder="1" applyAlignment="1">
      <alignment vertical="center" wrapText="1"/>
    </xf>
    <xf numFmtId="0" fontId="24" fillId="0" borderId="6" xfId="0" applyFont="1" applyBorder="1" applyAlignment="1">
      <alignment vertical="center" wrapText="1"/>
    </xf>
    <xf numFmtId="0" fontId="24" fillId="0" borderId="5" xfId="0" applyFont="1" applyBorder="1" applyAlignment="1">
      <alignment vertical="center" wrapText="1"/>
    </xf>
    <xf numFmtId="0" fontId="24" fillId="0" borderId="12" xfId="0" applyFont="1" applyBorder="1" applyAlignment="1">
      <alignment vertical="center" wrapText="1"/>
    </xf>
    <xf numFmtId="0" fontId="24" fillId="4" borderId="9" xfId="0" applyFont="1" applyFill="1" applyBorder="1">
      <alignment vertical="center"/>
    </xf>
    <xf numFmtId="0" fontId="24" fillId="0" borderId="1" xfId="0" applyFont="1" applyBorder="1">
      <alignment vertical="center"/>
    </xf>
    <xf numFmtId="0" fontId="24" fillId="4" borderId="9" xfId="0" applyFont="1" applyFill="1" applyBorder="1" applyAlignment="1">
      <alignment horizontal="left" vertical="center"/>
    </xf>
    <xf numFmtId="0" fontId="24" fillId="0" borderId="1" xfId="0" applyFont="1" applyBorder="1" applyAlignment="1">
      <alignment horizontal="left" vertical="center" wrapText="1"/>
    </xf>
    <xf numFmtId="0" fontId="24" fillId="0" borderId="32" xfId="0" applyFont="1" applyBorder="1" applyAlignment="1">
      <alignment horizontal="left" vertical="center"/>
    </xf>
    <xf numFmtId="0" fontId="24" fillId="0" borderId="48" xfId="0" applyFont="1" applyBorder="1" applyAlignment="1">
      <alignment horizontal="left" vertical="center" wrapText="1"/>
    </xf>
    <xf numFmtId="0" fontId="24" fillId="0" borderId="5" xfId="0" applyFont="1" applyBorder="1" applyAlignment="1">
      <alignment horizontal="left" vertical="center" wrapText="1"/>
    </xf>
    <xf numFmtId="0" fontId="24" fillId="0" borderId="1" xfId="0" applyFont="1" applyBorder="1" applyAlignment="1">
      <alignment vertical="center" wrapText="1"/>
    </xf>
    <xf numFmtId="0" fontId="24" fillId="0" borderId="32" xfId="0" applyFont="1" applyBorder="1" applyAlignment="1">
      <alignment horizontal="left" vertical="center" wrapText="1"/>
    </xf>
    <xf numFmtId="0" fontId="24" fillId="0" borderId="77" xfId="0" applyFont="1" applyBorder="1" applyAlignment="1">
      <alignment horizontal="left" vertical="center" wrapText="1"/>
    </xf>
    <xf numFmtId="0" fontId="24" fillId="4" borderId="1" xfId="0" applyFont="1" applyFill="1" applyBorder="1" applyAlignment="1">
      <alignment vertical="center" wrapText="1"/>
    </xf>
    <xf numFmtId="0" fontId="24" fillId="3" borderId="9" xfId="0" applyFont="1" applyFill="1" applyBorder="1" applyAlignment="1">
      <alignment vertical="center" wrapText="1"/>
    </xf>
    <xf numFmtId="0" fontId="0" fillId="0" borderId="14" xfId="0" applyBorder="1" applyProtection="1">
      <alignment vertical="center"/>
      <protection locked="0"/>
    </xf>
    <xf numFmtId="0" fontId="24" fillId="0" borderId="1" xfId="0" applyFont="1" applyBorder="1" applyAlignment="1">
      <alignment horizontal="center" vertical="center"/>
    </xf>
    <xf numFmtId="0" fontId="24" fillId="4" borderId="14" xfId="0" applyFont="1" applyFill="1" applyBorder="1" applyAlignment="1">
      <alignment horizontal="left" vertical="center"/>
    </xf>
    <xf numFmtId="0" fontId="24" fillId="0" borderId="13" xfId="0" applyFont="1" applyBorder="1" applyAlignment="1">
      <alignment horizontal="left" vertical="center"/>
    </xf>
    <xf numFmtId="0" fontId="24" fillId="0" borderId="13" xfId="0" applyFont="1" applyBorder="1">
      <alignment vertical="center"/>
    </xf>
    <xf numFmtId="0" fontId="24" fillId="0" borderId="77" xfId="0" applyFont="1" applyBorder="1">
      <alignment vertical="center"/>
    </xf>
    <xf numFmtId="0" fontId="24" fillId="0" borderId="78" xfId="0" applyFont="1" applyBorder="1" applyAlignment="1">
      <alignment vertical="center" wrapText="1"/>
    </xf>
    <xf numFmtId="0" fontId="24" fillId="0" borderId="17" xfId="0" applyFont="1" applyBorder="1" applyAlignment="1">
      <alignment vertical="center" wrapText="1"/>
    </xf>
    <xf numFmtId="0" fontId="24" fillId="4" borderId="13" xfId="0" applyFont="1" applyFill="1" applyBorder="1">
      <alignment vertical="center"/>
    </xf>
    <xf numFmtId="0" fontId="24" fillId="4" borderId="13" xfId="0" applyFont="1" applyFill="1" applyBorder="1" applyAlignment="1">
      <alignment horizontal="left" vertical="center"/>
    </xf>
    <xf numFmtId="0" fontId="24" fillId="0" borderId="1" xfId="0" applyFont="1" applyBorder="1" applyAlignment="1">
      <alignment horizontal="left" vertical="center"/>
    </xf>
    <xf numFmtId="0" fontId="24" fillId="0" borderId="39" xfId="0" applyFont="1" applyBorder="1" applyAlignment="1">
      <alignment horizontal="left" vertical="center"/>
    </xf>
    <xf numFmtId="0" fontId="24" fillId="0" borderId="5" xfId="0" applyFont="1" applyBorder="1" applyAlignment="1">
      <alignment horizontal="left" vertical="center"/>
    </xf>
    <xf numFmtId="0" fontId="24" fillId="0" borderId="39" xfId="0" applyFont="1" applyBorder="1" applyAlignment="1">
      <alignment horizontal="left" vertical="center" wrapText="1"/>
    </xf>
    <xf numFmtId="0" fontId="24" fillId="0" borderId="48" xfId="0" applyFont="1" applyBorder="1" applyAlignment="1">
      <alignment horizontal="left" vertical="center"/>
    </xf>
    <xf numFmtId="0" fontId="24" fillId="0" borderId="77" xfId="0" applyFont="1" applyBorder="1" applyAlignment="1">
      <alignment horizontal="left" vertical="center"/>
    </xf>
    <xf numFmtId="0" fontId="24" fillId="3" borderId="13" xfId="0" applyFont="1" applyFill="1" applyBorder="1" applyAlignment="1">
      <alignment vertical="center" wrapText="1"/>
    </xf>
    <xf numFmtId="0" fontId="24" fillId="0" borderId="76" xfId="0" applyFont="1" applyBorder="1">
      <alignment vertical="center"/>
    </xf>
    <xf numFmtId="0" fontId="24" fillId="3" borderId="18" xfId="0" applyFont="1" applyFill="1" applyBorder="1" applyAlignment="1">
      <alignment vertical="center" wrapText="1"/>
    </xf>
    <xf numFmtId="0" fontId="25" fillId="0" borderId="1" xfId="0" applyFont="1" applyBorder="1" applyAlignment="1">
      <alignment horizontal="center" vertical="center" textRotation="255" wrapText="1"/>
    </xf>
    <xf numFmtId="0" fontId="26" fillId="0" borderId="75"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26" fillId="0" borderId="77" xfId="0" applyFont="1" applyBorder="1" applyAlignment="1" applyProtection="1">
      <alignment horizontal="center" vertical="center"/>
      <protection locked="0"/>
    </xf>
    <xf numFmtId="0" fontId="26" fillId="0" borderId="76"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79"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0" borderId="48" xfId="0" applyFont="1" applyBorder="1" applyAlignment="1" applyProtection="1">
      <alignment horizontal="center" vertical="center"/>
      <protection locked="0"/>
    </xf>
    <xf numFmtId="0" fontId="26" fillId="3" borderId="1" xfId="0" applyFont="1" applyFill="1" applyBorder="1" applyAlignment="1" applyProtection="1">
      <alignment horizontal="center" vertical="center" wrapText="1"/>
      <protection locked="0"/>
    </xf>
    <xf numFmtId="0" fontId="26" fillId="0" borderId="14" xfId="0" applyFont="1" applyBorder="1" applyAlignment="1" applyProtection="1">
      <alignment horizontal="center" vertical="center"/>
      <protection locked="0"/>
    </xf>
    <xf numFmtId="0" fontId="27" fillId="0" borderId="1" xfId="0" applyFont="1" applyBorder="1" applyAlignment="1">
      <alignment horizontal="center" vertical="center" textRotation="255"/>
    </xf>
    <xf numFmtId="0" fontId="24" fillId="4" borderId="7" xfId="0" applyFont="1" applyFill="1" applyBorder="1" applyAlignment="1">
      <alignment horizontal="left" vertical="center"/>
    </xf>
    <xf numFmtId="0" fontId="24" fillId="0" borderId="18" xfId="0" applyFont="1" applyBorder="1" applyAlignment="1">
      <alignment horizontal="left" vertical="center"/>
    </xf>
    <xf numFmtId="0" fontId="24" fillId="0" borderId="18" xfId="0" applyFont="1" applyBorder="1">
      <alignment vertical="center"/>
    </xf>
    <xf numFmtId="0" fontId="24" fillId="4" borderId="18" xfId="0" applyFont="1" applyFill="1" applyBorder="1">
      <alignment vertical="center"/>
    </xf>
    <xf numFmtId="0" fontId="24" fillId="4" borderId="18" xfId="0" applyFont="1" applyFill="1" applyBorder="1" applyAlignment="1">
      <alignment horizontal="left" vertical="center"/>
    </xf>
    <xf numFmtId="0" fontId="24" fillId="0" borderId="42" xfId="0" applyFont="1" applyBorder="1" applyAlignment="1">
      <alignment horizontal="left" vertical="center"/>
    </xf>
    <xf numFmtId="0" fontId="24" fillId="0" borderId="42" xfId="0" applyFont="1" applyBorder="1" applyAlignment="1">
      <alignment horizontal="left" vertical="center" wrapText="1"/>
    </xf>
  </cellXfs>
  <cellStyles count="2">
    <cellStyle name="標準" xfId="0" builtinId="0"/>
    <cellStyle name="桁区切り" xfId="1" builtinId="6"/>
  </cellStyles>
  <dxfs count="5">
    <dxf>
      <fill>
        <patternFill patternType="solid">
          <bgColor rgb="FFFFFF00"/>
        </patternFill>
      </fill>
    </dxf>
    <dxf>
      <fill>
        <patternFill patternType="solid">
          <bgColor rgb="FFFF99CC"/>
        </patternFill>
      </fill>
    </dxf>
    <dxf>
      <fill>
        <patternFill patternType="solid">
          <bgColor rgb="FFFFFF00"/>
        </patternFill>
      </fill>
    </dxf>
    <dxf>
      <fill>
        <patternFill patternType="none">
          <bgColor auto="1"/>
        </patternFill>
      </fill>
    </dxf>
    <dxf>
      <fill>
        <patternFill patternType="solid">
          <bgColor rgb="FFFF99CC"/>
        </patternFill>
      </fill>
    </dxf>
  </dxfs>
  <tableStyles count="0" defaultTableStyle="TableStyleMedium2" defaultPivotStyle="PivotStyleLight16"/>
  <colors>
    <mruColors>
      <color rgb="FFFFF0F0"/>
      <color rgb="FFFFE9FF"/>
      <color rgb="FFFFE9E9"/>
      <color rgb="FFFFFFD9"/>
      <color rgb="FFFFFFC5"/>
      <color rgb="FFFFFF99"/>
      <color rgb="FFFFCC66"/>
      <color rgb="FFFEECD8"/>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102870</xdr:colOff>
      <xdr:row>117</xdr:row>
      <xdr:rowOff>69215</xdr:rowOff>
    </xdr:from>
    <xdr:to xmlns:xdr="http://schemas.openxmlformats.org/drawingml/2006/spreadsheetDrawing">
      <xdr:col>49</xdr:col>
      <xdr:colOff>175260</xdr:colOff>
      <xdr:row>130</xdr:row>
      <xdr:rowOff>15240</xdr:rowOff>
    </xdr:to>
    <xdr:sp macro="" textlink="">
      <xdr:nvSpPr>
        <xdr:cNvPr id="2" name="図形 25"/>
        <xdr:cNvSpPr/>
      </xdr:nvSpPr>
      <xdr:spPr>
        <a:xfrm>
          <a:off x="7117080" y="21134705"/>
          <a:ext cx="3492500" cy="2165350"/>
        </a:xfrm>
        <a:prstGeom prst="wedgeRoundRectCallout">
          <a:avLst>
            <a:gd name="adj1" fmla="val -48214"/>
            <a:gd name="adj2" fmla="val -566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anchor="ctr"/>
        <a:lstStyle/>
        <a:p>
          <a:r>
            <a:rPr kumimoji="1" lang="ja-JP" altLang="en-US"/>
            <a:t>行政間連携事業の種類をリストから選択してください。
</a:t>
          </a:r>
          <a:endParaRPr kumimoji="1" lang="ja-JP" altLang="en-US"/>
        </a:p>
        <a:p>
          <a:r>
            <a:rPr kumimoji="1" lang="ja-JP" altLang="en-US"/>
            <a:t>収支予算書の【収入の部】行政間連携事業の摘要欄と，【支出の部】の行政間連携事業のところに事業名が入ります。
</a:t>
          </a:r>
          <a:endParaRPr kumimoji="1" lang="ja-JP" altLang="en-US"/>
        </a:p>
        <a:p>
          <a:r>
            <a:rPr kumimoji="1" lang="ja-JP" altLang="en-US"/>
            <a:t>（担当課への事前協議が必要です。）
　【担当課】空き家…都市計画課
　　　　　　　防災…危機管理課</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38</xdr:col>
      <xdr:colOff>162560</xdr:colOff>
      <xdr:row>21</xdr:row>
      <xdr:rowOff>10795</xdr:rowOff>
    </xdr:from>
    <xdr:to xmlns:xdr="http://schemas.openxmlformats.org/drawingml/2006/spreadsheetDrawing">
      <xdr:col>43</xdr:col>
      <xdr:colOff>613410</xdr:colOff>
      <xdr:row>23</xdr:row>
      <xdr:rowOff>129540</xdr:rowOff>
    </xdr:to>
    <xdr:sp macro="" textlink="">
      <xdr:nvSpPr>
        <xdr:cNvPr id="2" name="図形 76"/>
        <xdr:cNvSpPr/>
      </xdr:nvSpPr>
      <xdr:spPr>
        <a:xfrm>
          <a:off x="6508750" y="5794375"/>
          <a:ext cx="3086735" cy="682625"/>
        </a:xfrm>
        <a:prstGeom prst="wedgeRoundRectCallout">
          <a:avLst>
            <a:gd name="adj1" fmla="val -59324"/>
            <a:gd name="adj2" fmla="val -82242"/>
            <a:gd name="adj3" fmla="val 16667"/>
          </a:avLst>
        </a:prstGeom>
        <a:solidFill>
          <a:srgbClr val="FFFFD9"/>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lstStyle/>
        <a:p>
          <a:r>
            <a:rPr kumimoji="1" lang="ja-JP" altLang="en-US">
              <a:solidFill>
                <a:srgbClr val="FF0000"/>
              </a:solidFill>
            </a:rPr>
            <a:t>人件費，賃借料，光熱水費がある場合，摘要欄にそれぞれの積算根拠を入力してください。</a:t>
          </a:r>
        </a:p>
      </xdr:txBody>
    </xdr:sp>
    <xdr:clientData/>
  </xdr:twoCellAnchor>
  <xdr:twoCellAnchor>
    <xdr:from xmlns:xdr="http://schemas.openxmlformats.org/drawingml/2006/spreadsheetDrawing">
      <xdr:col>38</xdr:col>
      <xdr:colOff>124460</xdr:colOff>
      <xdr:row>43</xdr:row>
      <xdr:rowOff>220980</xdr:rowOff>
    </xdr:from>
    <xdr:to xmlns:xdr="http://schemas.openxmlformats.org/drawingml/2006/spreadsheetDrawing">
      <xdr:col>44</xdr:col>
      <xdr:colOff>248285</xdr:colOff>
      <xdr:row>46</xdr:row>
      <xdr:rowOff>248920</xdr:rowOff>
    </xdr:to>
    <xdr:sp macro="" textlink="">
      <xdr:nvSpPr>
        <xdr:cNvPr id="3" name="図形 79"/>
        <xdr:cNvSpPr/>
      </xdr:nvSpPr>
      <xdr:spPr>
        <a:xfrm>
          <a:off x="6470650" y="12207240"/>
          <a:ext cx="3376930" cy="873760"/>
        </a:xfrm>
        <a:prstGeom prst="wedgeRoundRectCallout">
          <a:avLst>
            <a:gd name="adj1" fmla="val -56840"/>
            <a:gd name="adj2" fmla="val -26827"/>
            <a:gd name="adj3" fmla="val 16667"/>
          </a:avLst>
        </a:prstGeom>
        <a:ln w="254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【収入の部】計(K16)=【支出の部】計(K43)になっていないときはここにエラーが出ます。出てないか確認してください。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123190</xdr:colOff>
      <xdr:row>21</xdr:row>
      <xdr:rowOff>118745</xdr:rowOff>
    </xdr:from>
    <xdr:to xmlns:xdr="http://schemas.openxmlformats.org/drawingml/2006/spreadsheetDrawing">
      <xdr:col>38</xdr:col>
      <xdr:colOff>291465</xdr:colOff>
      <xdr:row>22</xdr:row>
      <xdr:rowOff>52070</xdr:rowOff>
    </xdr:to>
    <xdr:sp macro="" textlink="">
      <xdr:nvSpPr>
        <xdr:cNvPr id="2" name="楕円 3"/>
        <xdr:cNvSpPr/>
      </xdr:nvSpPr>
      <xdr:spPr>
        <a:xfrm>
          <a:off x="6135370" y="7071995"/>
          <a:ext cx="502285" cy="266700"/>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139065</xdr:colOff>
      <xdr:row>22</xdr:row>
      <xdr:rowOff>103505</xdr:rowOff>
    </xdr:from>
    <xdr:to xmlns:xdr="http://schemas.openxmlformats.org/drawingml/2006/spreadsheetDrawing">
      <xdr:col>38</xdr:col>
      <xdr:colOff>288290</xdr:colOff>
      <xdr:row>23</xdr:row>
      <xdr:rowOff>7620</xdr:rowOff>
    </xdr:to>
    <xdr:sp macro="" textlink="">
      <xdr:nvSpPr>
        <xdr:cNvPr id="3" name="楕円 4"/>
        <xdr:cNvSpPr/>
      </xdr:nvSpPr>
      <xdr:spPr>
        <a:xfrm>
          <a:off x="6151245" y="7390130"/>
          <a:ext cx="483235" cy="237490"/>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7620</xdr:colOff>
      <xdr:row>23</xdr:row>
      <xdr:rowOff>48260</xdr:rowOff>
    </xdr:from>
    <xdr:to xmlns:xdr="http://schemas.openxmlformats.org/drawingml/2006/spreadsheetDrawing">
      <xdr:col>38</xdr:col>
      <xdr:colOff>234950</xdr:colOff>
      <xdr:row>23</xdr:row>
      <xdr:rowOff>286385</xdr:rowOff>
    </xdr:to>
    <xdr:sp macro="" textlink="">
      <xdr:nvSpPr>
        <xdr:cNvPr id="4" name="楕円 5"/>
        <xdr:cNvSpPr/>
      </xdr:nvSpPr>
      <xdr:spPr>
        <a:xfrm>
          <a:off x="6186805" y="7668260"/>
          <a:ext cx="394335" cy="238125"/>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0</xdr:colOff>
      <xdr:row>24</xdr:row>
      <xdr:rowOff>0</xdr:rowOff>
    </xdr:from>
    <xdr:to xmlns:xdr="http://schemas.openxmlformats.org/drawingml/2006/spreadsheetDrawing">
      <xdr:col>38</xdr:col>
      <xdr:colOff>231775</xdr:colOff>
      <xdr:row>24</xdr:row>
      <xdr:rowOff>238125</xdr:rowOff>
    </xdr:to>
    <xdr:sp macro="" textlink="">
      <xdr:nvSpPr>
        <xdr:cNvPr id="5" name="楕円 6"/>
        <xdr:cNvSpPr/>
      </xdr:nvSpPr>
      <xdr:spPr>
        <a:xfrm>
          <a:off x="6179185" y="7953375"/>
          <a:ext cx="398780" cy="238125"/>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27940</xdr:colOff>
      <xdr:row>50</xdr:row>
      <xdr:rowOff>30480</xdr:rowOff>
    </xdr:from>
    <xdr:to xmlns:xdr="http://schemas.openxmlformats.org/drawingml/2006/spreadsheetDrawing">
      <xdr:col>4</xdr:col>
      <xdr:colOff>104775</xdr:colOff>
      <xdr:row>51</xdr:row>
      <xdr:rowOff>145415</xdr:rowOff>
    </xdr:to>
    <xdr:sp macro="" textlink="">
      <xdr:nvSpPr>
        <xdr:cNvPr id="2" name="正方形/長方形 1"/>
        <xdr:cNvSpPr/>
      </xdr:nvSpPr>
      <xdr:spPr>
        <a:xfrm>
          <a:off x="316865" y="18006060"/>
          <a:ext cx="1928495" cy="282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地区名／</a:t>
          </a:r>
          <a:endParaRPr>
            <a:solidFill>
              <a:srgbClr val="000000"/>
            </a:solidFill>
          </a:endParaRPr>
        </a:p>
      </xdr:txBody>
    </xdr:sp>
    <xdr:clientData/>
  </xdr:twoCellAnchor>
  <xdr:twoCellAnchor>
    <xdr:from xmlns:xdr="http://schemas.openxmlformats.org/drawingml/2006/spreadsheetDrawing">
      <xdr:col>4</xdr:col>
      <xdr:colOff>161290</xdr:colOff>
      <xdr:row>50</xdr:row>
      <xdr:rowOff>30480</xdr:rowOff>
    </xdr:from>
    <xdr:to xmlns:xdr="http://schemas.openxmlformats.org/drawingml/2006/spreadsheetDrawing">
      <xdr:col>5</xdr:col>
      <xdr:colOff>617220</xdr:colOff>
      <xdr:row>51</xdr:row>
      <xdr:rowOff>145415</xdr:rowOff>
    </xdr:to>
    <xdr:sp macro="" textlink="">
      <xdr:nvSpPr>
        <xdr:cNvPr id="3" name="正方形/長方形 2"/>
        <xdr:cNvSpPr/>
      </xdr:nvSpPr>
      <xdr:spPr>
        <a:xfrm>
          <a:off x="2301875" y="18006060"/>
          <a:ext cx="1073150" cy="282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sz="1100">
              <a:solidFill>
                <a:srgbClr val="000000"/>
              </a:solidFill>
            </a:rPr>
            <a:t>ﾁｪｯｸ日</a:t>
          </a:r>
          <a:r>
            <a:rPr>
              <a:solidFill>
                <a:srgbClr val="000000"/>
              </a:solidFill>
            </a:rPr>
            <a:t>　　／</a:t>
          </a:r>
        </a:p>
      </xdr:txBody>
    </xdr:sp>
    <xdr:clientData/>
  </xdr:twoCellAnchor>
  <xdr:twoCellAnchor>
    <xdr:from xmlns:xdr="http://schemas.openxmlformats.org/drawingml/2006/spreadsheetDrawing">
      <xdr:col>1</xdr:col>
      <xdr:colOff>19050</xdr:colOff>
      <xdr:row>52</xdr:row>
      <xdr:rowOff>101600</xdr:rowOff>
    </xdr:from>
    <xdr:to xmlns:xdr="http://schemas.openxmlformats.org/drawingml/2006/spreadsheetDrawing">
      <xdr:col>5</xdr:col>
      <xdr:colOff>380365</xdr:colOff>
      <xdr:row>54</xdr:row>
      <xdr:rowOff>45085</xdr:rowOff>
    </xdr:to>
    <xdr:sp macro="" textlink="">
      <xdr:nvSpPr>
        <xdr:cNvPr id="4" name="正方形/長方形 3"/>
        <xdr:cNvSpPr/>
      </xdr:nvSpPr>
      <xdr:spPr>
        <a:xfrm>
          <a:off x="307975" y="18412460"/>
          <a:ext cx="2830195" cy="27876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just"/>
          <a:r>
            <a:rPr sz="1100">
              <a:solidFill>
                <a:srgbClr val="000000"/>
              </a:solidFill>
            </a:rPr>
            <a:t>まちづくり協議会ﾁｪｯｸ者(　　　　　）</a:t>
          </a:r>
        </a:p>
      </xdr:txBody>
    </xdr:sp>
    <xdr:clientData/>
  </xdr:twoCellAnchor>
  <xdr:twoCellAnchor>
    <xdr:from xmlns:xdr="http://schemas.openxmlformats.org/drawingml/2006/spreadsheetDrawing">
      <xdr:col>5</xdr:col>
      <xdr:colOff>588645</xdr:colOff>
      <xdr:row>52</xdr:row>
      <xdr:rowOff>95885</xdr:rowOff>
    </xdr:from>
    <xdr:to xmlns:xdr="http://schemas.openxmlformats.org/drawingml/2006/spreadsheetDrawing">
      <xdr:col>7</xdr:col>
      <xdr:colOff>1213485</xdr:colOff>
      <xdr:row>54</xdr:row>
      <xdr:rowOff>39370</xdr:rowOff>
    </xdr:to>
    <xdr:sp macro="" textlink="">
      <xdr:nvSpPr>
        <xdr:cNvPr id="5" name="正方形/長方形 4"/>
        <xdr:cNvSpPr/>
      </xdr:nvSpPr>
      <xdr:spPr>
        <a:xfrm>
          <a:off x="3346450" y="18406745"/>
          <a:ext cx="1859280" cy="27876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会長確認（　　　　　）</a:t>
          </a:r>
        </a:p>
      </xdr:txBody>
    </xdr:sp>
    <xdr:clientData/>
  </xdr:twoCellAnchor>
  <xdr:twoCellAnchor>
    <xdr:from xmlns:xdr="http://schemas.openxmlformats.org/drawingml/2006/spreadsheetDrawing">
      <xdr:col>1</xdr:col>
      <xdr:colOff>19050</xdr:colOff>
      <xdr:row>54</xdr:row>
      <xdr:rowOff>143510</xdr:rowOff>
    </xdr:from>
    <xdr:to xmlns:xdr="http://schemas.openxmlformats.org/drawingml/2006/spreadsheetDrawing">
      <xdr:col>8</xdr:col>
      <xdr:colOff>387985</xdr:colOff>
      <xdr:row>56</xdr:row>
      <xdr:rowOff>125730</xdr:rowOff>
    </xdr:to>
    <xdr:sp macro="" textlink="">
      <xdr:nvSpPr>
        <xdr:cNvPr id="6" name="正方形/長方形 5"/>
        <xdr:cNvSpPr/>
      </xdr:nvSpPr>
      <xdr:spPr>
        <a:xfrm>
          <a:off x="307975" y="18789650"/>
          <a:ext cx="5557520" cy="3175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地域担当職員ﾁｪｯｸ（　　　 　）（　　　　　）（　　　　　）（　　　　　）</a:t>
          </a:r>
          <a:endParaRPr>
            <a:solidFill>
              <a:srgbClr val="000000"/>
            </a:solidFill>
          </a:endParaRPr>
        </a:p>
      </xdr:txBody>
    </xdr:sp>
    <xdr:clientData/>
  </xdr:twoCellAnchor>
  <xdr:twoCellAnchor>
    <xdr:from xmlns:xdr="http://schemas.openxmlformats.org/drawingml/2006/spreadsheetDrawing">
      <xdr:col>1</xdr:col>
      <xdr:colOff>19050</xdr:colOff>
      <xdr:row>57</xdr:row>
      <xdr:rowOff>44450</xdr:rowOff>
    </xdr:from>
    <xdr:to xmlns:xdr="http://schemas.openxmlformats.org/drawingml/2006/spreadsheetDrawing">
      <xdr:col>7</xdr:col>
      <xdr:colOff>106045</xdr:colOff>
      <xdr:row>58</xdr:row>
      <xdr:rowOff>162560</xdr:rowOff>
    </xdr:to>
    <xdr:sp macro="" textlink="">
      <xdr:nvSpPr>
        <xdr:cNvPr id="7" name="正方形/長方形 6"/>
        <xdr:cNvSpPr/>
      </xdr:nvSpPr>
      <xdr:spPr>
        <a:xfrm>
          <a:off x="307975" y="19193510"/>
          <a:ext cx="3790315" cy="2857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まちづくり課ﾁｪｯｸ者（　　　　　）ﾁｪｯｸ日　　　／</a:t>
          </a:r>
          <a:endParaRPr>
            <a:solidFill>
              <a:srgbClr val="000000"/>
            </a:solidFill>
          </a:endParaRPr>
        </a:p>
      </xdr:txBody>
    </xdr:sp>
    <xdr:clientData/>
  </xdr:twoCellAnchor>
  <xdr:twoCellAnchor>
    <xdr:from xmlns:xdr="http://schemas.openxmlformats.org/drawingml/2006/spreadsheetDrawing">
      <xdr:col>1</xdr:col>
      <xdr:colOff>142875</xdr:colOff>
      <xdr:row>13</xdr:row>
      <xdr:rowOff>23495</xdr:rowOff>
    </xdr:from>
    <xdr:to xmlns:xdr="http://schemas.openxmlformats.org/drawingml/2006/spreadsheetDrawing">
      <xdr:col>5</xdr:col>
      <xdr:colOff>66675</xdr:colOff>
      <xdr:row>13</xdr:row>
      <xdr:rowOff>242570</xdr:rowOff>
    </xdr:to>
    <xdr:sp macro="" textlink="">
      <xdr:nvSpPr>
        <xdr:cNvPr id="8" name="四角形 9"/>
        <xdr:cNvSpPr/>
      </xdr:nvSpPr>
      <xdr:spPr>
        <a:xfrm>
          <a:off x="431800" y="4176395"/>
          <a:ext cx="2392680" cy="21907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94615</xdr:colOff>
      <xdr:row>14</xdr:row>
      <xdr:rowOff>36830</xdr:rowOff>
    </xdr:from>
    <xdr:to xmlns:xdr="http://schemas.openxmlformats.org/drawingml/2006/spreadsheetDrawing">
      <xdr:col>4</xdr:col>
      <xdr:colOff>132715</xdr:colOff>
      <xdr:row>14</xdr:row>
      <xdr:rowOff>246380</xdr:rowOff>
    </xdr:to>
    <xdr:sp macro="" textlink="">
      <xdr:nvSpPr>
        <xdr:cNvPr id="9" name="四角形 10"/>
        <xdr:cNvSpPr/>
      </xdr:nvSpPr>
      <xdr:spPr>
        <a:xfrm>
          <a:off x="383540" y="4685030"/>
          <a:ext cx="1889760" cy="209550"/>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3.xml" /><Relationship Id="rId3" Type="http://schemas.openxmlformats.org/officeDocument/2006/relationships/vmlDrawing" Target="../drawings/vmlDrawing14.vml" /><Relationship Id="rId4"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W146"/>
  <sheetViews>
    <sheetView showGridLines="0" view="pageBreakPreview" zoomScaleNormal="50" zoomScaleSheetLayoutView="100" workbookViewId="0">
      <selection activeCell="V9" sqref="V9:Z9"/>
    </sheetView>
  </sheetViews>
  <sheetFormatPr defaultColWidth="9" defaultRowHeight="13.2"/>
  <cols>
    <col min="1" max="44" width="2.44140625" style="1" customWidth="1"/>
    <col min="45" max="16384" width="9" style="1"/>
  </cols>
  <sheetData>
    <row r="1" spans="1:49">
      <c r="A1" s="2" t="s">
        <v>30</v>
      </c>
      <c r="B1" s="2"/>
      <c r="C1" s="2"/>
      <c r="D1" s="2"/>
      <c r="E1" s="2"/>
      <c r="F1" s="2"/>
      <c r="G1" s="2"/>
      <c r="H1" s="2"/>
      <c r="I1" s="2"/>
      <c r="J1" s="2"/>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138" t="s">
        <v>213</v>
      </c>
      <c r="AT1" s="138"/>
      <c r="AU1" s="138"/>
      <c r="AV1" s="138"/>
      <c r="AW1" s="138"/>
    </row>
    <row r="2" spans="1:49" ht="9.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4"/>
      <c r="AR2" s="4"/>
      <c r="AS2" s="138"/>
      <c r="AT2" s="138"/>
      <c r="AU2" s="138"/>
      <c r="AV2" s="138"/>
      <c r="AW2" s="138"/>
    </row>
    <row r="3" spans="1:49" ht="21" customHeight="1">
      <c r="A3" s="3"/>
      <c r="E3" s="30" t="s">
        <v>73</v>
      </c>
      <c r="F3" s="30"/>
      <c r="G3" s="34">
        <v>8</v>
      </c>
      <c r="H3" s="34"/>
      <c r="I3" s="42" t="s">
        <v>67</v>
      </c>
      <c r="J3" s="3"/>
      <c r="K3" s="3"/>
      <c r="L3" s="3"/>
      <c r="M3" s="3"/>
      <c r="N3" s="3"/>
      <c r="O3" s="3"/>
      <c r="P3" s="3"/>
      <c r="Q3" s="3"/>
      <c r="R3" s="3"/>
      <c r="S3" s="3"/>
      <c r="T3" s="3"/>
      <c r="U3" s="3"/>
      <c r="V3" s="3"/>
      <c r="W3" s="3"/>
      <c r="X3" s="3"/>
      <c r="Y3" s="3"/>
      <c r="Z3" s="3"/>
      <c r="AA3" s="3"/>
      <c r="AB3" s="3"/>
      <c r="AC3" s="3"/>
      <c r="AD3" s="3"/>
      <c r="AE3" s="3"/>
      <c r="AF3" s="3"/>
      <c r="AG3" s="3"/>
      <c r="AH3" s="3"/>
      <c r="AI3" s="3"/>
      <c r="AN3" s="3"/>
      <c r="AO3" s="127"/>
      <c r="AP3" s="127"/>
      <c r="AQ3" s="4"/>
      <c r="AR3" s="4"/>
      <c r="AS3" s="1" t="s">
        <v>212</v>
      </c>
    </row>
    <row r="4" spans="1:49" ht="6.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4"/>
      <c r="AR4" s="4"/>
    </row>
    <row r="5" spans="1:49" ht="21" customHeight="1">
      <c r="A5" s="2"/>
      <c r="B5" s="2"/>
      <c r="C5" s="2"/>
      <c r="D5" s="2"/>
      <c r="E5" s="2"/>
      <c r="F5" s="2"/>
      <c r="G5" s="2"/>
      <c r="H5" s="2"/>
      <c r="I5" s="2"/>
      <c r="J5" s="2"/>
      <c r="K5" s="2"/>
      <c r="L5" s="2"/>
      <c r="M5" s="2"/>
      <c r="N5" s="2"/>
      <c r="O5" s="2"/>
      <c r="P5" s="2"/>
      <c r="Q5" s="2"/>
      <c r="R5" s="2"/>
      <c r="S5" s="2"/>
      <c r="T5" s="2"/>
      <c r="U5" s="2"/>
      <c r="V5" s="2"/>
      <c r="W5" s="2"/>
      <c r="X5" s="2"/>
      <c r="Y5" s="2"/>
      <c r="Z5" s="2"/>
      <c r="AA5" s="109" t="s">
        <v>33</v>
      </c>
      <c r="AB5" s="2"/>
      <c r="AC5" s="110"/>
      <c r="AD5" s="110"/>
      <c r="AE5" s="110"/>
      <c r="AF5" s="110"/>
      <c r="AG5" s="110"/>
      <c r="AH5" s="110"/>
      <c r="AI5" s="110"/>
      <c r="AJ5" s="110"/>
      <c r="AK5" s="110"/>
      <c r="AL5" s="110"/>
      <c r="AM5" s="110"/>
      <c r="AN5" s="110"/>
      <c r="AO5" s="110"/>
      <c r="AP5" s="2"/>
      <c r="AQ5" s="4"/>
      <c r="AR5" s="4"/>
      <c r="AS5" s="139" t="str">
        <f>IF(OR(AS28=1,AS30=1,AS32=1,AS34=1,AS36=1,AS38=1,AS40=1,AS42=1,AU44=1,AU46=1),"入力が必要な欄があります。","")</f>
        <v>入力が必要な欄があります。</v>
      </c>
      <c r="AT5" s="141"/>
      <c r="AU5" s="142"/>
    </row>
    <row r="6" spans="1:49" ht="11.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4"/>
      <c r="AR6" s="4"/>
    </row>
    <row r="7" spans="1:49" ht="23.25" customHeight="1">
      <c r="A7" s="2"/>
      <c r="B7" s="5" t="s">
        <v>34</v>
      </c>
      <c r="C7" s="5"/>
      <c r="D7" s="5"/>
      <c r="E7" s="5"/>
      <c r="F7" s="33"/>
      <c r="G7" s="35" t="str">
        <f>E3</f>
        <v>令和</v>
      </c>
      <c r="H7" s="36"/>
      <c r="I7" s="43">
        <v>8</v>
      </c>
      <c r="J7" s="43"/>
      <c r="K7" s="36" t="s">
        <v>72</v>
      </c>
      <c r="L7" s="36"/>
      <c r="M7" s="36"/>
      <c r="N7" s="36"/>
      <c r="O7" s="36"/>
      <c r="P7" s="103" t="s">
        <v>73</v>
      </c>
      <c r="Q7" s="103"/>
      <c r="R7" s="43">
        <v>9</v>
      </c>
      <c r="S7" s="43"/>
      <c r="T7" s="36" t="s">
        <v>71</v>
      </c>
      <c r="U7" s="36"/>
      <c r="V7" s="36"/>
      <c r="W7" s="36"/>
      <c r="X7" s="36"/>
      <c r="Y7" s="36"/>
      <c r="Z7" s="36"/>
      <c r="AA7" s="36"/>
      <c r="AB7" s="36"/>
      <c r="AC7" s="36"/>
      <c r="AD7" s="36"/>
      <c r="AE7" s="36"/>
      <c r="AF7" s="36"/>
      <c r="AG7" s="36"/>
      <c r="AH7" s="36"/>
      <c r="AI7" s="36"/>
      <c r="AJ7" s="36"/>
      <c r="AK7" s="36"/>
      <c r="AL7" s="36"/>
      <c r="AM7" s="36"/>
      <c r="AN7" s="36"/>
      <c r="AO7" s="128"/>
      <c r="AP7" s="2"/>
      <c r="AQ7" s="4"/>
      <c r="AR7" s="4"/>
    </row>
    <row r="8" spans="1:49" ht="23.25" customHeight="1">
      <c r="A8" s="2"/>
      <c r="B8" s="6" t="s">
        <v>38</v>
      </c>
      <c r="C8" s="12"/>
      <c r="D8" s="14" t="s">
        <v>35</v>
      </c>
      <c r="E8" s="23"/>
      <c r="F8" s="23"/>
      <c r="G8" s="23"/>
      <c r="H8" s="23"/>
      <c r="I8" s="37"/>
      <c r="J8" s="14" t="s">
        <v>20</v>
      </c>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37"/>
      <c r="AP8" s="2"/>
      <c r="AQ8" s="4"/>
      <c r="AR8" s="4"/>
    </row>
    <row r="9" spans="1:49" ht="23.25" customHeight="1">
      <c r="A9" s="2"/>
      <c r="B9" s="7"/>
      <c r="C9" s="13"/>
      <c r="D9" s="21" t="s">
        <v>205</v>
      </c>
      <c r="E9" s="31"/>
      <c r="F9" s="31"/>
      <c r="G9" s="31"/>
      <c r="H9" s="31"/>
      <c r="I9" s="44"/>
      <c r="J9" s="68" t="s">
        <v>37</v>
      </c>
      <c r="K9" s="86"/>
      <c r="L9" s="86"/>
      <c r="M9" s="86"/>
      <c r="N9" s="101"/>
      <c r="O9" s="101"/>
      <c r="P9" s="104" t="s">
        <v>121</v>
      </c>
      <c r="Q9" s="104"/>
      <c r="R9" s="105" t="s">
        <v>123</v>
      </c>
      <c r="S9" s="105"/>
      <c r="T9" s="105"/>
      <c r="U9" s="105"/>
      <c r="V9" s="107" t="s">
        <v>211</v>
      </c>
      <c r="W9" s="107"/>
      <c r="X9" s="107"/>
      <c r="Y9" s="107"/>
      <c r="Z9" s="107"/>
      <c r="AA9" s="105"/>
      <c r="AB9" s="104"/>
      <c r="AC9" s="104"/>
      <c r="AD9" s="104"/>
      <c r="AE9" s="104"/>
      <c r="AF9" s="104"/>
      <c r="AG9" s="104"/>
      <c r="AH9" s="104"/>
      <c r="AI9" s="104"/>
      <c r="AJ9" s="104"/>
      <c r="AK9" s="104"/>
      <c r="AL9" s="104"/>
      <c r="AM9" s="104"/>
      <c r="AN9" s="104"/>
      <c r="AO9" s="129"/>
      <c r="AP9" s="2"/>
      <c r="AQ9" s="4"/>
      <c r="AR9" s="4"/>
    </row>
    <row r="10" spans="1:49" ht="54" customHeight="1">
      <c r="A10" s="2"/>
      <c r="B10" s="7"/>
      <c r="C10" s="13"/>
      <c r="D10" s="22" t="s">
        <v>120</v>
      </c>
      <c r="E10" s="32"/>
      <c r="F10" s="32"/>
      <c r="G10" s="32"/>
      <c r="H10" s="32"/>
      <c r="I10" s="45"/>
      <c r="J10" s="69" t="s">
        <v>125</v>
      </c>
      <c r="K10" s="87"/>
      <c r="L10" s="87"/>
      <c r="M10" s="87"/>
      <c r="N10" s="102"/>
      <c r="O10" s="102"/>
      <c r="P10" s="87" t="s">
        <v>116</v>
      </c>
      <c r="Q10" s="87"/>
      <c r="R10" s="106" t="s">
        <v>138</v>
      </c>
      <c r="S10" s="106"/>
      <c r="T10" s="106"/>
      <c r="U10" s="106"/>
      <c r="V10" s="106"/>
      <c r="W10" s="108"/>
      <c r="X10" s="108"/>
      <c r="Y10" s="108"/>
      <c r="Z10" s="108"/>
      <c r="AA10" s="108"/>
      <c r="AB10" s="108"/>
      <c r="AC10" s="108"/>
      <c r="AD10" s="108"/>
      <c r="AE10" s="108"/>
      <c r="AF10" s="108"/>
      <c r="AG10" s="108"/>
      <c r="AH10" s="108"/>
      <c r="AI10" s="108"/>
      <c r="AJ10" s="108"/>
      <c r="AK10" s="108"/>
      <c r="AL10" s="108"/>
      <c r="AM10" s="108"/>
      <c r="AN10" s="108"/>
      <c r="AO10" s="130"/>
      <c r="AP10" s="2"/>
      <c r="AQ10" s="4"/>
      <c r="AR10" s="4"/>
    </row>
    <row r="11" spans="1:49" ht="23.25" customHeight="1">
      <c r="A11" s="2"/>
      <c r="B11" s="8" t="s">
        <v>24</v>
      </c>
      <c r="C11" s="14" t="s">
        <v>4</v>
      </c>
      <c r="D11" s="23"/>
      <c r="E11" s="23"/>
      <c r="F11" s="23"/>
      <c r="G11" s="23"/>
      <c r="H11" s="37"/>
      <c r="I11" s="46" t="s">
        <v>0</v>
      </c>
      <c r="J11" s="70"/>
      <c r="K11" s="70"/>
      <c r="L11" s="70"/>
      <c r="M11" s="70"/>
      <c r="N11" s="70"/>
      <c r="O11" s="70"/>
      <c r="P11" s="70"/>
      <c r="Q11" s="70"/>
      <c r="R11" s="70"/>
      <c r="S11" s="70"/>
      <c r="T11" s="70"/>
      <c r="U11" s="70"/>
      <c r="V11" s="70"/>
      <c r="W11" s="70"/>
      <c r="X11" s="70"/>
      <c r="Y11" s="70"/>
      <c r="Z11" s="70"/>
      <c r="AA11" s="70"/>
      <c r="AB11" s="70"/>
      <c r="AC11" s="111"/>
      <c r="AD11" s="23" t="s">
        <v>124</v>
      </c>
      <c r="AE11" s="23"/>
      <c r="AF11" s="23"/>
      <c r="AG11" s="23"/>
      <c r="AH11" s="23"/>
      <c r="AI11" s="23"/>
      <c r="AJ11" s="23"/>
      <c r="AK11" s="23"/>
      <c r="AL11" s="23"/>
      <c r="AM11" s="23"/>
      <c r="AN11" s="23"/>
      <c r="AO11" s="37"/>
      <c r="AP11" s="2"/>
      <c r="AQ11" s="4"/>
      <c r="AR11" s="4"/>
    </row>
    <row r="12" spans="1:49" ht="13.5" customHeight="1">
      <c r="A12" s="2"/>
      <c r="B12" s="9"/>
      <c r="C12" s="15"/>
      <c r="D12" s="24"/>
      <c r="E12" s="24"/>
      <c r="F12" s="24"/>
      <c r="G12" s="24"/>
      <c r="H12" s="38"/>
      <c r="I12" s="47" t="s">
        <v>76</v>
      </c>
      <c r="J12" s="71"/>
      <c r="K12" s="88"/>
      <c r="L12" s="88"/>
      <c r="M12" s="88"/>
      <c r="N12" s="88"/>
      <c r="O12" s="88"/>
      <c r="P12" s="88"/>
      <c r="Q12" s="88"/>
      <c r="R12" s="88"/>
      <c r="S12" s="88"/>
      <c r="T12" s="88"/>
      <c r="U12" s="88"/>
      <c r="V12" s="88"/>
      <c r="W12" s="88"/>
      <c r="X12" s="88"/>
      <c r="Y12" s="88"/>
      <c r="Z12" s="88"/>
      <c r="AA12" s="88"/>
      <c r="AB12" s="88"/>
      <c r="AC12" s="88"/>
      <c r="AD12" s="113"/>
      <c r="AE12" s="88"/>
      <c r="AF12" s="88"/>
      <c r="AG12" s="88"/>
      <c r="AH12" s="88"/>
      <c r="AI12" s="88"/>
      <c r="AJ12" s="88"/>
      <c r="AK12" s="88"/>
      <c r="AL12" s="88"/>
      <c r="AM12" s="88"/>
      <c r="AN12" s="88"/>
      <c r="AO12" s="131"/>
      <c r="AP12" s="2"/>
      <c r="AQ12" s="4"/>
      <c r="AR12" s="4"/>
    </row>
    <row r="13" spans="1:49" ht="13.5" customHeight="1">
      <c r="A13" s="2"/>
      <c r="B13" s="9"/>
      <c r="C13" s="16"/>
      <c r="D13" s="25"/>
      <c r="E13" s="25"/>
      <c r="F13" s="25"/>
      <c r="G13" s="25"/>
      <c r="H13" s="39"/>
      <c r="I13" s="48"/>
      <c r="J13" s="72"/>
      <c r="K13" s="89"/>
      <c r="L13" s="89"/>
      <c r="M13" s="89"/>
      <c r="N13" s="89"/>
      <c r="O13" s="89"/>
      <c r="P13" s="89"/>
      <c r="Q13" s="89"/>
      <c r="R13" s="89"/>
      <c r="S13" s="89"/>
      <c r="T13" s="89"/>
      <c r="U13" s="89"/>
      <c r="V13" s="89"/>
      <c r="W13" s="89"/>
      <c r="X13" s="89"/>
      <c r="Y13" s="89"/>
      <c r="Z13" s="89"/>
      <c r="AA13" s="89"/>
      <c r="AB13" s="89"/>
      <c r="AC13" s="89"/>
      <c r="AD13" s="114"/>
      <c r="AE13" s="89"/>
      <c r="AF13" s="89"/>
      <c r="AG13" s="89"/>
      <c r="AH13" s="89"/>
      <c r="AI13" s="89"/>
      <c r="AJ13" s="89"/>
      <c r="AK13" s="89"/>
      <c r="AL13" s="89"/>
      <c r="AM13" s="89"/>
      <c r="AN13" s="89"/>
      <c r="AO13" s="132"/>
      <c r="AP13" s="2"/>
      <c r="AQ13" s="4"/>
      <c r="AR13" s="4"/>
    </row>
    <row r="14" spans="1:49" ht="13.5" customHeight="1">
      <c r="A14" s="2"/>
      <c r="B14" s="9"/>
      <c r="C14" s="16"/>
      <c r="D14" s="25"/>
      <c r="E14" s="25"/>
      <c r="F14" s="25"/>
      <c r="G14" s="25"/>
      <c r="H14" s="39"/>
      <c r="I14" s="48"/>
      <c r="J14" s="72"/>
      <c r="K14" s="89"/>
      <c r="L14" s="89"/>
      <c r="M14" s="89"/>
      <c r="N14" s="89"/>
      <c r="O14" s="89"/>
      <c r="P14" s="89"/>
      <c r="Q14" s="89"/>
      <c r="R14" s="89"/>
      <c r="S14" s="89"/>
      <c r="T14" s="89"/>
      <c r="U14" s="89"/>
      <c r="V14" s="89"/>
      <c r="W14" s="89"/>
      <c r="X14" s="89"/>
      <c r="Y14" s="89"/>
      <c r="Z14" s="89"/>
      <c r="AA14" s="89"/>
      <c r="AB14" s="89"/>
      <c r="AC14" s="89"/>
      <c r="AD14" s="114"/>
      <c r="AE14" s="89"/>
      <c r="AF14" s="89"/>
      <c r="AG14" s="89"/>
      <c r="AH14" s="89"/>
      <c r="AI14" s="89"/>
      <c r="AJ14" s="89"/>
      <c r="AK14" s="89"/>
      <c r="AL14" s="89"/>
      <c r="AM14" s="89"/>
      <c r="AN14" s="89"/>
      <c r="AO14" s="132"/>
      <c r="AP14" s="2"/>
      <c r="AQ14" s="4"/>
      <c r="AR14" s="4"/>
    </row>
    <row r="15" spans="1:49" ht="13.5" customHeight="1">
      <c r="A15" s="2"/>
      <c r="B15" s="9"/>
      <c r="C15" s="16"/>
      <c r="D15" s="25"/>
      <c r="E15" s="25"/>
      <c r="F15" s="25"/>
      <c r="G15" s="25"/>
      <c r="H15" s="39"/>
      <c r="I15" s="48"/>
      <c r="J15" s="72"/>
      <c r="K15" s="89"/>
      <c r="L15" s="89"/>
      <c r="M15" s="89"/>
      <c r="N15" s="89"/>
      <c r="O15" s="89"/>
      <c r="P15" s="89"/>
      <c r="Q15" s="89"/>
      <c r="R15" s="89"/>
      <c r="S15" s="89"/>
      <c r="T15" s="89"/>
      <c r="U15" s="89"/>
      <c r="V15" s="89"/>
      <c r="W15" s="89"/>
      <c r="X15" s="89"/>
      <c r="Y15" s="89"/>
      <c r="Z15" s="89"/>
      <c r="AA15" s="89"/>
      <c r="AB15" s="89"/>
      <c r="AC15" s="89"/>
      <c r="AD15" s="114"/>
      <c r="AE15" s="89"/>
      <c r="AF15" s="89"/>
      <c r="AG15" s="89"/>
      <c r="AH15" s="89"/>
      <c r="AI15" s="89"/>
      <c r="AJ15" s="89"/>
      <c r="AK15" s="89"/>
      <c r="AL15" s="89"/>
      <c r="AM15" s="89"/>
      <c r="AN15" s="89"/>
      <c r="AO15" s="132"/>
      <c r="AP15" s="2"/>
      <c r="AQ15" s="4"/>
      <c r="AR15" s="4"/>
    </row>
    <row r="16" spans="1:49" ht="13.5" customHeight="1">
      <c r="A16" s="2"/>
      <c r="B16" s="9"/>
      <c r="C16" s="16"/>
      <c r="D16" s="25"/>
      <c r="E16" s="25"/>
      <c r="F16" s="25"/>
      <c r="G16" s="25"/>
      <c r="H16" s="39"/>
      <c r="I16" s="48"/>
      <c r="J16" s="72"/>
      <c r="K16" s="89"/>
      <c r="L16" s="89"/>
      <c r="M16" s="89"/>
      <c r="N16" s="89"/>
      <c r="O16" s="89"/>
      <c r="P16" s="89"/>
      <c r="Q16" s="89"/>
      <c r="R16" s="89"/>
      <c r="S16" s="89"/>
      <c r="T16" s="89"/>
      <c r="U16" s="89"/>
      <c r="V16" s="89"/>
      <c r="W16" s="89"/>
      <c r="X16" s="89"/>
      <c r="Y16" s="89"/>
      <c r="Z16" s="89"/>
      <c r="AA16" s="89"/>
      <c r="AB16" s="89"/>
      <c r="AC16" s="89"/>
      <c r="AD16" s="114"/>
      <c r="AE16" s="89"/>
      <c r="AF16" s="89"/>
      <c r="AG16" s="89"/>
      <c r="AH16" s="89"/>
      <c r="AI16" s="89"/>
      <c r="AJ16" s="89"/>
      <c r="AK16" s="89"/>
      <c r="AL16" s="89"/>
      <c r="AM16" s="89"/>
      <c r="AN16" s="89"/>
      <c r="AO16" s="132"/>
      <c r="AP16" s="2"/>
      <c r="AQ16" s="4"/>
      <c r="AR16" s="4"/>
    </row>
    <row r="17" spans="1:47" ht="13.5" customHeight="1">
      <c r="A17" s="2"/>
      <c r="B17" s="9"/>
      <c r="C17" s="16"/>
      <c r="D17" s="26"/>
      <c r="E17" s="26"/>
      <c r="F17" s="26"/>
      <c r="G17" s="26"/>
      <c r="H17" s="39"/>
      <c r="I17" s="48"/>
      <c r="J17" s="72"/>
      <c r="K17" s="89"/>
      <c r="L17" s="89"/>
      <c r="M17" s="89"/>
      <c r="N17" s="89"/>
      <c r="O17" s="89"/>
      <c r="P17" s="89"/>
      <c r="Q17" s="89"/>
      <c r="R17" s="89"/>
      <c r="S17" s="89"/>
      <c r="T17" s="89"/>
      <c r="U17" s="89"/>
      <c r="V17" s="89"/>
      <c r="W17" s="89"/>
      <c r="X17" s="89"/>
      <c r="Y17" s="89"/>
      <c r="Z17" s="89"/>
      <c r="AA17" s="89"/>
      <c r="AB17" s="89"/>
      <c r="AC17" s="89"/>
      <c r="AD17" s="114"/>
      <c r="AE17" s="89"/>
      <c r="AF17" s="89"/>
      <c r="AG17" s="89"/>
      <c r="AH17" s="89"/>
      <c r="AI17" s="89"/>
      <c r="AJ17" s="89"/>
      <c r="AK17" s="89"/>
      <c r="AL17" s="89"/>
      <c r="AM17" s="89"/>
      <c r="AN17" s="89"/>
      <c r="AO17" s="132"/>
      <c r="AP17" s="2"/>
      <c r="AQ17" s="4"/>
      <c r="AR17" s="4"/>
    </row>
    <row r="18" spans="1:47" ht="14.25" customHeight="1">
      <c r="A18" s="2"/>
      <c r="B18" s="9"/>
      <c r="C18" s="16"/>
      <c r="D18" s="26"/>
      <c r="E18" s="26"/>
      <c r="F18" s="26"/>
      <c r="G18" s="26"/>
      <c r="H18" s="39"/>
      <c r="I18" s="49"/>
      <c r="J18" s="73"/>
      <c r="K18" s="90"/>
      <c r="L18" s="90"/>
      <c r="M18" s="90"/>
      <c r="N18" s="90"/>
      <c r="O18" s="90"/>
      <c r="P18" s="90"/>
      <c r="Q18" s="90"/>
      <c r="R18" s="90"/>
      <c r="S18" s="90"/>
      <c r="T18" s="90"/>
      <c r="U18" s="90"/>
      <c r="V18" s="90"/>
      <c r="W18" s="90"/>
      <c r="X18" s="90"/>
      <c r="Y18" s="90"/>
      <c r="Z18" s="90"/>
      <c r="AA18" s="90"/>
      <c r="AB18" s="90"/>
      <c r="AC18" s="90"/>
      <c r="AD18" s="114"/>
      <c r="AE18" s="89"/>
      <c r="AF18" s="89"/>
      <c r="AG18" s="89"/>
      <c r="AH18" s="89"/>
      <c r="AI18" s="89"/>
      <c r="AJ18" s="89"/>
      <c r="AK18" s="89"/>
      <c r="AL18" s="89"/>
      <c r="AM18" s="89"/>
      <c r="AN18" s="89"/>
      <c r="AO18" s="132"/>
      <c r="AP18" s="2"/>
      <c r="AQ18" s="4"/>
      <c r="AR18" s="4"/>
    </row>
    <row r="19" spans="1:47" ht="13.5" customHeight="1">
      <c r="A19" s="2"/>
      <c r="B19" s="9"/>
      <c r="C19" s="16"/>
      <c r="D19" s="26"/>
      <c r="E19" s="26"/>
      <c r="F19" s="26"/>
      <c r="G19" s="26"/>
      <c r="H19" s="39"/>
      <c r="I19" s="50" t="s">
        <v>85</v>
      </c>
      <c r="J19" s="74"/>
      <c r="K19" s="91"/>
      <c r="L19" s="91"/>
      <c r="M19" s="91"/>
      <c r="N19" s="91"/>
      <c r="O19" s="91"/>
      <c r="P19" s="91"/>
      <c r="Q19" s="91"/>
      <c r="R19" s="91"/>
      <c r="S19" s="91"/>
      <c r="T19" s="91"/>
      <c r="U19" s="91"/>
      <c r="V19" s="91"/>
      <c r="W19" s="91"/>
      <c r="X19" s="91"/>
      <c r="Y19" s="91"/>
      <c r="Z19" s="91"/>
      <c r="AA19" s="91"/>
      <c r="AB19" s="91"/>
      <c r="AC19" s="91"/>
      <c r="AD19" s="114"/>
      <c r="AE19" s="89"/>
      <c r="AF19" s="89"/>
      <c r="AG19" s="89"/>
      <c r="AH19" s="89"/>
      <c r="AI19" s="89"/>
      <c r="AJ19" s="89"/>
      <c r="AK19" s="89"/>
      <c r="AL19" s="89"/>
      <c r="AM19" s="89"/>
      <c r="AN19" s="89"/>
      <c r="AO19" s="132"/>
      <c r="AP19" s="2"/>
      <c r="AQ19" s="4"/>
      <c r="AR19" s="4"/>
    </row>
    <row r="20" spans="1:47" ht="13.5" customHeight="1">
      <c r="A20" s="2"/>
      <c r="B20" s="9"/>
      <c r="C20" s="16"/>
      <c r="D20" s="25"/>
      <c r="E20" s="25"/>
      <c r="F20" s="25"/>
      <c r="G20" s="25"/>
      <c r="H20" s="39"/>
      <c r="I20" s="51"/>
      <c r="J20" s="72"/>
      <c r="K20" s="89"/>
      <c r="L20" s="89"/>
      <c r="M20" s="89"/>
      <c r="N20" s="89"/>
      <c r="O20" s="89"/>
      <c r="P20" s="89"/>
      <c r="Q20" s="89"/>
      <c r="R20" s="89"/>
      <c r="S20" s="89"/>
      <c r="T20" s="89"/>
      <c r="U20" s="89"/>
      <c r="V20" s="89"/>
      <c r="W20" s="89"/>
      <c r="X20" s="89"/>
      <c r="Y20" s="89"/>
      <c r="Z20" s="89"/>
      <c r="AA20" s="89"/>
      <c r="AB20" s="89"/>
      <c r="AC20" s="89"/>
      <c r="AD20" s="114"/>
      <c r="AE20" s="89"/>
      <c r="AF20" s="89"/>
      <c r="AG20" s="89"/>
      <c r="AH20" s="89"/>
      <c r="AI20" s="89"/>
      <c r="AJ20" s="89"/>
      <c r="AK20" s="89"/>
      <c r="AL20" s="89"/>
      <c r="AM20" s="89"/>
      <c r="AN20" s="89"/>
      <c r="AO20" s="132"/>
      <c r="AP20" s="2"/>
      <c r="AQ20" s="4"/>
      <c r="AR20" s="4"/>
    </row>
    <row r="21" spans="1:47" ht="13.5" customHeight="1">
      <c r="A21" s="2"/>
      <c r="B21" s="9"/>
      <c r="C21" s="16"/>
      <c r="D21" s="25"/>
      <c r="E21" s="25"/>
      <c r="F21" s="25"/>
      <c r="G21" s="25"/>
      <c r="H21" s="39"/>
      <c r="I21" s="51"/>
      <c r="J21" s="72"/>
      <c r="K21" s="89"/>
      <c r="L21" s="89"/>
      <c r="M21" s="89"/>
      <c r="N21" s="89"/>
      <c r="O21" s="89"/>
      <c r="P21" s="89"/>
      <c r="Q21" s="89"/>
      <c r="R21" s="89"/>
      <c r="S21" s="89"/>
      <c r="T21" s="89"/>
      <c r="U21" s="89"/>
      <c r="V21" s="89"/>
      <c r="W21" s="89"/>
      <c r="X21" s="89"/>
      <c r="Y21" s="89"/>
      <c r="Z21" s="89"/>
      <c r="AA21" s="89"/>
      <c r="AB21" s="89"/>
      <c r="AC21" s="89"/>
      <c r="AD21" s="114"/>
      <c r="AE21" s="89"/>
      <c r="AF21" s="89"/>
      <c r="AG21" s="89"/>
      <c r="AH21" s="89"/>
      <c r="AI21" s="89"/>
      <c r="AJ21" s="89"/>
      <c r="AK21" s="89"/>
      <c r="AL21" s="89"/>
      <c r="AM21" s="89"/>
      <c r="AN21" s="89"/>
      <c r="AO21" s="132"/>
      <c r="AP21" s="2"/>
      <c r="AQ21" s="4"/>
      <c r="AR21" s="4"/>
    </row>
    <row r="22" spans="1:47" ht="13.5" customHeight="1">
      <c r="A22" s="2"/>
      <c r="B22" s="9"/>
      <c r="C22" s="16"/>
      <c r="D22" s="25"/>
      <c r="E22" s="25"/>
      <c r="F22" s="25"/>
      <c r="G22" s="25"/>
      <c r="H22" s="39"/>
      <c r="I22" s="51"/>
      <c r="J22" s="72"/>
      <c r="K22" s="89"/>
      <c r="L22" s="89"/>
      <c r="M22" s="89"/>
      <c r="N22" s="89"/>
      <c r="O22" s="89"/>
      <c r="P22" s="89"/>
      <c r="Q22" s="89"/>
      <c r="R22" s="89"/>
      <c r="S22" s="89"/>
      <c r="T22" s="89"/>
      <c r="U22" s="89"/>
      <c r="V22" s="89"/>
      <c r="W22" s="89"/>
      <c r="X22" s="89"/>
      <c r="Y22" s="89"/>
      <c r="Z22" s="89"/>
      <c r="AA22" s="89"/>
      <c r="AB22" s="89"/>
      <c r="AC22" s="89"/>
      <c r="AD22" s="114"/>
      <c r="AE22" s="89"/>
      <c r="AF22" s="89"/>
      <c r="AG22" s="89"/>
      <c r="AH22" s="89"/>
      <c r="AI22" s="89"/>
      <c r="AJ22" s="89"/>
      <c r="AK22" s="89"/>
      <c r="AL22" s="89"/>
      <c r="AM22" s="89"/>
      <c r="AN22" s="89"/>
      <c r="AO22" s="132"/>
      <c r="AP22" s="2"/>
      <c r="AQ22" s="4"/>
      <c r="AR22" s="4"/>
    </row>
    <row r="23" spans="1:47" ht="13.5" customHeight="1">
      <c r="A23" s="2"/>
      <c r="B23" s="9"/>
      <c r="C23" s="16"/>
      <c r="D23" s="26"/>
      <c r="E23" s="26"/>
      <c r="F23" s="26"/>
      <c r="G23" s="26"/>
      <c r="H23" s="39"/>
      <c r="I23" s="51"/>
      <c r="J23" s="72"/>
      <c r="K23" s="89"/>
      <c r="L23" s="89"/>
      <c r="M23" s="89"/>
      <c r="N23" s="89"/>
      <c r="O23" s="89"/>
      <c r="P23" s="89"/>
      <c r="Q23" s="89"/>
      <c r="R23" s="89"/>
      <c r="S23" s="89"/>
      <c r="T23" s="89"/>
      <c r="U23" s="89"/>
      <c r="V23" s="89"/>
      <c r="W23" s="89"/>
      <c r="X23" s="89"/>
      <c r="Y23" s="89"/>
      <c r="Z23" s="89"/>
      <c r="AA23" s="89"/>
      <c r="AB23" s="89"/>
      <c r="AC23" s="89"/>
      <c r="AD23" s="114"/>
      <c r="AE23" s="89"/>
      <c r="AF23" s="89"/>
      <c r="AG23" s="89"/>
      <c r="AH23" s="89"/>
      <c r="AI23" s="89"/>
      <c r="AJ23" s="89"/>
      <c r="AK23" s="89"/>
      <c r="AL23" s="89"/>
      <c r="AM23" s="89"/>
      <c r="AN23" s="89"/>
      <c r="AO23" s="132"/>
      <c r="AP23" s="2"/>
      <c r="AQ23" s="4"/>
      <c r="AR23" s="4"/>
    </row>
    <row r="24" spans="1:47" ht="13.5" customHeight="1">
      <c r="A24" s="2"/>
      <c r="B24" s="9"/>
      <c r="C24" s="16"/>
      <c r="D24" s="25"/>
      <c r="E24" s="25"/>
      <c r="F24" s="25"/>
      <c r="G24" s="25"/>
      <c r="H24" s="39"/>
      <c r="I24" s="51"/>
      <c r="J24" s="72"/>
      <c r="K24" s="89"/>
      <c r="L24" s="89"/>
      <c r="M24" s="89"/>
      <c r="N24" s="89"/>
      <c r="O24" s="89"/>
      <c r="P24" s="89"/>
      <c r="Q24" s="89"/>
      <c r="R24" s="89"/>
      <c r="S24" s="89"/>
      <c r="T24" s="89"/>
      <c r="U24" s="89"/>
      <c r="V24" s="89"/>
      <c r="W24" s="89"/>
      <c r="X24" s="89"/>
      <c r="Y24" s="89"/>
      <c r="Z24" s="89"/>
      <c r="AA24" s="89"/>
      <c r="AB24" s="89"/>
      <c r="AC24" s="89"/>
      <c r="AD24" s="114"/>
      <c r="AE24" s="89"/>
      <c r="AF24" s="89"/>
      <c r="AG24" s="89"/>
      <c r="AH24" s="89"/>
      <c r="AI24" s="89"/>
      <c r="AJ24" s="89"/>
      <c r="AK24" s="89"/>
      <c r="AL24" s="89"/>
      <c r="AM24" s="89"/>
      <c r="AN24" s="89"/>
      <c r="AO24" s="132"/>
      <c r="AP24" s="2"/>
      <c r="AQ24" s="4"/>
      <c r="AR24" s="4"/>
    </row>
    <row r="25" spans="1:47" ht="14.25" customHeight="1">
      <c r="A25" s="2"/>
      <c r="B25" s="9"/>
      <c r="C25" s="17"/>
      <c r="D25" s="27"/>
      <c r="E25" s="27"/>
      <c r="F25" s="27"/>
      <c r="G25" s="27"/>
      <c r="H25" s="40"/>
      <c r="I25" s="52"/>
      <c r="J25" s="75"/>
      <c r="K25" s="92"/>
      <c r="L25" s="92"/>
      <c r="M25" s="92"/>
      <c r="N25" s="92"/>
      <c r="O25" s="92"/>
      <c r="P25" s="92"/>
      <c r="Q25" s="92"/>
      <c r="R25" s="92"/>
      <c r="S25" s="92"/>
      <c r="T25" s="92"/>
      <c r="U25" s="92"/>
      <c r="V25" s="92"/>
      <c r="W25" s="92"/>
      <c r="X25" s="92"/>
      <c r="Y25" s="92"/>
      <c r="Z25" s="92"/>
      <c r="AA25" s="92"/>
      <c r="AB25" s="92"/>
      <c r="AC25" s="92"/>
      <c r="AD25" s="115"/>
      <c r="AE25" s="92"/>
      <c r="AF25" s="92"/>
      <c r="AG25" s="92"/>
      <c r="AH25" s="92"/>
      <c r="AI25" s="92"/>
      <c r="AJ25" s="92"/>
      <c r="AK25" s="92"/>
      <c r="AL25" s="92"/>
      <c r="AM25" s="92"/>
      <c r="AN25" s="92"/>
      <c r="AO25" s="133"/>
      <c r="AP25" s="2"/>
      <c r="AQ25" s="4"/>
      <c r="AR25" s="4"/>
    </row>
    <row r="26" spans="1:47" ht="13.5" customHeight="1">
      <c r="A26" s="2"/>
      <c r="B26" s="9"/>
      <c r="C26" s="15"/>
      <c r="D26" s="24"/>
      <c r="E26" s="24"/>
      <c r="F26" s="24"/>
      <c r="G26" s="24"/>
      <c r="H26" s="38"/>
      <c r="I26" s="53" t="s">
        <v>117</v>
      </c>
      <c r="J26" s="71"/>
      <c r="K26" s="88"/>
      <c r="L26" s="88"/>
      <c r="M26" s="88"/>
      <c r="N26" s="88"/>
      <c r="O26" s="88"/>
      <c r="P26" s="88"/>
      <c r="Q26" s="88"/>
      <c r="R26" s="88"/>
      <c r="S26" s="88"/>
      <c r="T26" s="88"/>
      <c r="U26" s="88"/>
      <c r="V26" s="88"/>
      <c r="W26" s="88"/>
      <c r="X26" s="88"/>
      <c r="Y26" s="88"/>
      <c r="Z26" s="88"/>
      <c r="AA26" s="88"/>
      <c r="AB26" s="88"/>
      <c r="AC26" s="88"/>
      <c r="AD26" s="113"/>
      <c r="AE26" s="88"/>
      <c r="AF26" s="88"/>
      <c r="AG26" s="88"/>
      <c r="AH26" s="88"/>
      <c r="AI26" s="88"/>
      <c r="AJ26" s="88"/>
      <c r="AK26" s="88"/>
      <c r="AL26" s="88"/>
      <c r="AM26" s="88"/>
      <c r="AN26" s="88"/>
      <c r="AO26" s="131"/>
      <c r="AP26" s="2"/>
      <c r="AQ26" s="4"/>
      <c r="AR26" s="4"/>
    </row>
    <row r="27" spans="1:47" ht="13.5" customHeight="1">
      <c r="A27" s="2"/>
      <c r="B27" s="9"/>
      <c r="C27" s="16"/>
      <c r="D27" s="25"/>
      <c r="E27" s="25"/>
      <c r="F27" s="25"/>
      <c r="G27" s="25"/>
      <c r="H27" s="39"/>
      <c r="I27" s="51"/>
      <c r="J27" s="72"/>
      <c r="K27" s="89"/>
      <c r="L27" s="89"/>
      <c r="M27" s="89"/>
      <c r="N27" s="89"/>
      <c r="O27" s="89"/>
      <c r="P27" s="89"/>
      <c r="Q27" s="89"/>
      <c r="R27" s="89"/>
      <c r="S27" s="89"/>
      <c r="T27" s="89"/>
      <c r="U27" s="89"/>
      <c r="V27" s="89"/>
      <c r="W27" s="89"/>
      <c r="X27" s="89"/>
      <c r="Y27" s="89"/>
      <c r="Z27" s="89"/>
      <c r="AA27" s="89"/>
      <c r="AB27" s="89"/>
      <c r="AC27" s="89"/>
      <c r="AD27" s="114"/>
      <c r="AE27" s="89"/>
      <c r="AF27" s="89"/>
      <c r="AG27" s="89"/>
      <c r="AH27" s="89"/>
      <c r="AI27" s="89"/>
      <c r="AJ27" s="89"/>
      <c r="AK27" s="89"/>
      <c r="AL27" s="89"/>
      <c r="AM27" s="89"/>
      <c r="AN27" s="89"/>
      <c r="AO27" s="132"/>
      <c r="AP27" s="2"/>
      <c r="AQ27" s="4"/>
      <c r="AR27" s="4"/>
    </row>
    <row r="28" spans="1:47" ht="13.5" customHeight="1">
      <c r="A28" s="2"/>
      <c r="B28" s="9"/>
      <c r="C28" s="16"/>
      <c r="D28" s="25"/>
      <c r="E28" s="25"/>
      <c r="F28" s="25"/>
      <c r="G28" s="25"/>
      <c r="H28" s="39"/>
      <c r="I28" s="51"/>
      <c r="J28" s="72"/>
      <c r="K28" s="89"/>
      <c r="L28" s="89"/>
      <c r="M28" s="89"/>
      <c r="N28" s="89"/>
      <c r="O28" s="89"/>
      <c r="P28" s="89"/>
      <c r="Q28" s="89"/>
      <c r="R28" s="89"/>
      <c r="S28" s="89"/>
      <c r="T28" s="89"/>
      <c r="U28" s="89"/>
      <c r="V28" s="89"/>
      <c r="W28" s="89"/>
      <c r="X28" s="89"/>
      <c r="Y28" s="89"/>
      <c r="Z28" s="89"/>
      <c r="AA28" s="89"/>
      <c r="AB28" s="89"/>
      <c r="AC28" s="89"/>
      <c r="AD28" s="114"/>
      <c r="AE28" s="89"/>
      <c r="AF28" s="89"/>
      <c r="AG28" s="89"/>
      <c r="AH28" s="89"/>
      <c r="AI28" s="89"/>
      <c r="AJ28" s="89"/>
      <c r="AK28" s="89"/>
      <c r="AL28" s="89"/>
      <c r="AM28" s="89"/>
      <c r="AN28" s="89"/>
      <c r="AO28" s="132"/>
      <c r="AP28" s="2"/>
      <c r="AQ28" s="4"/>
      <c r="AR28" s="4"/>
      <c r="AS28" s="140">
        <f>IF(OR(AC5="",N9="",OR(V9="",V9="リストから選択"),N10="",W10=""),1,2)</f>
        <v>1</v>
      </c>
      <c r="AT28" s="140"/>
      <c r="AU28" s="140"/>
    </row>
    <row r="29" spans="1:47" ht="13.5" customHeight="1">
      <c r="A29" s="2"/>
      <c r="B29" s="9"/>
      <c r="C29" s="16"/>
      <c r="D29" s="25"/>
      <c r="E29" s="25"/>
      <c r="F29" s="25"/>
      <c r="G29" s="25"/>
      <c r="H29" s="39"/>
      <c r="I29" s="51"/>
      <c r="J29" s="72"/>
      <c r="K29" s="89"/>
      <c r="L29" s="89"/>
      <c r="M29" s="89"/>
      <c r="N29" s="89"/>
      <c r="O29" s="89"/>
      <c r="P29" s="89"/>
      <c r="Q29" s="89"/>
      <c r="R29" s="89"/>
      <c r="S29" s="89"/>
      <c r="T29" s="89"/>
      <c r="U29" s="89"/>
      <c r="V29" s="89"/>
      <c r="W29" s="89"/>
      <c r="X29" s="89"/>
      <c r="Y29" s="89"/>
      <c r="Z29" s="89"/>
      <c r="AA29" s="89"/>
      <c r="AB29" s="89"/>
      <c r="AC29" s="89"/>
      <c r="AD29" s="114"/>
      <c r="AE29" s="89"/>
      <c r="AF29" s="89"/>
      <c r="AG29" s="89"/>
      <c r="AH29" s="89"/>
      <c r="AI29" s="89"/>
      <c r="AJ29" s="89"/>
      <c r="AK29" s="89"/>
      <c r="AL29" s="89"/>
      <c r="AM29" s="89"/>
      <c r="AN29" s="89"/>
      <c r="AO29" s="132"/>
      <c r="AP29" s="2"/>
      <c r="AQ29" s="4"/>
      <c r="AR29" s="4"/>
      <c r="AS29" s="140"/>
      <c r="AT29" s="140"/>
      <c r="AU29" s="140"/>
    </row>
    <row r="30" spans="1:47" ht="13.5" customHeight="1">
      <c r="A30" s="2"/>
      <c r="B30" s="9"/>
      <c r="C30" s="16"/>
      <c r="D30" s="25"/>
      <c r="E30" s="25"/>
      <c r="F30" s="25"/>
      <c r="G30" s="25"/>
      <c r="H30" s="39"/>
      <c r="I30" s="51"/>
      <c r="J30" s="72"/>
      <c r="K30" s="89"/>
      <c r="L30" s="89"/>
      <c r="M30" s="89"/>
      <c r="N30" s="89"/>
      <c r="O30" s="89"/>
      <c r="P30" s="89"/>
      <c r="Q30" s="89"/>
      <c r="R30" s="89"/>
      <c r="S30" s="89"/>
      <c r="T30" s="89"/>
      <c r="U30" s="89"/>
      <c r="V30" s="89"/>
      <c r="W30" s="89"/>
      <c r="X30" s="89"/>
      <c r="Y30" s="89"/>
      <c r="Z30" s="89"/>
      <c r="AA30" s="89"/>
      <c r="AB30" s="89"/>
      <c r="AC30" s="89"/>
      <c r="AD30" s="114"/>
      <c r="AE30" s="89"/>
      <c r="AF30" s="89"/>
      <c r="AG30" s="89"/>
      <c r="AH30" s="89"/>
      <c r="AI30" s="89"/>
      <c r="AJ30" s="89"/>
      <c r="AK30" s="89"/>
      <c r="AL30" s="89"/>
      <c r="AM30" s="89"/>
      <c r="AN30" s="89"/>
      <c r="AO30" s="132"/>
      <c r="AP30" s="2"/>
      <c r="AQ30" s="4"/>
      <c r="AR30" s="4"/>
      <c r="AS30" s="140">
        <f>IF(C12&lt;&gt;"",IF(OR(J12="",J19="",AD12=""),1,2),2)</f>
        <v>2</v>
      </c>
      <c r="AT30" s="140"/>
      <c r="AU30" s="140"/>
    </row>
    <row r="31" spans="1:47" ht="13.5" customHeight="1">
      <c r="A31" s="2"/>
      <c r="B31" s="9"/>
      <c r="C31" s="16"/>
      <c r="D31" s="26"/>
      <c r="E31" s="26"/>
      <c r="F31" s="26"/>
      <c r="G31" s="26"/>
      <c r="H31" s="39"/>
      <c r="I31" s="51"/>
      <c r="J31" s="72"/>
      <c r="K31" s="89"/>
      <c r="L31" s="89"/>
      <c r="M31" s="89"/>
      <c r="N31" s="89"/>
      <c r="O31" s="89"/>
      <c r="P31" s="89"/>
      <c r="Q31" s="89"/>
      <c r="R31" s="89"/>
      <c r="S31" s="89"/>
      <c r="T31" s="89"/>
      <c r="U31" s="89"/>
      <c r="V31" s="89"/>
      <c r="W31" s="89"/>
      <c r="X31" s="89"/>
      <c r="Y31" s="89"/>
      <c r="Z31" s="89"/>
      <c r="AA31" s="89"/>
      <c r="AB31" s="89"/>
      <c r="AC31" s="89"/>
      <c r="AD31" s="114"/>
      <c r="AE31" s="89"/>
      <c r="AF31" s="89"/>
      <c r="AG31" s="89"/>
      <c r="AH31" s="89"/>
      <c r="AI31" s="89"/>
      <c r="AJ31" s="89"/>
      <c r="AK31" s="89"/>
      <c r="AL31" s="89"/>
      <c r="AM31" s="89"/>
      <c r="AN31" s="89"/>
      <c r="AO31" s="132"/>
      <c r="AP31" s="2"/>
      <c r="AQ31" s="4"/>
      <c r="AR31" s="4"/>
      <c r="AS31" s="140"/>
      <c r="AT31" s="140"/>
      <c r="AU31" s="140"/>
    </row>
    <row r="32" spans="1:47" ht="14.25" customHeight="1">
      <c r="A32" s="2"/>
      <c r="B32" s="9"/>
      <c r="C32" s="16"/>
      <c r="D32" s="26"/>
      <c r="E32" s="26"/>
      <c r="F32" s="26"/>
      <c r="G32" s="26"/>
      <c r="H32" s="39"/>
      <c r="I32" s="54"/>
      <c r="J32" s="73"/>
      <c r="K32" s="90"/>
      <c r="L32" s="90"/>
      <c r="M32" s="90"/>
      <c r="N32" s="90"/>
      <c r="O32" s="90"/>
      <c r="P32" s="90"/>
      <c r="Q32" s="90"/>
      <c r="R32" s="90"/>
      <c r="S32" s="90"/>
      <c r="T32" s="90"/>
      <c r="U32" s="90"/>
      <c r="V32" s="90"/>
      <c r="W32" s="90"/>
      <c r="X32" s="90"/>
      <c r="Y32" s="90"/>
      <c r="Z32" s="90"/>
      <c r="AA32" s="90"/>
      <c r="AB32" s="90"/>
      <c r="AC32" s="90"/>
      <c r="AD32" s="114"/>
      <c r="AE32" s="89"/>
      <c r="AF32" s="89"/>
      <c r="AG32" s="89"/>
      <c r="AH32" s="89"/>
      <c r="AI32" s="89"/>
      <c r="AJ32" s="89"/>
      <c r="AK32" s="89"/>
      <c r="AL32" s="89"/>
      <c r="AM32" s="89"/>
      <c r="AN32" s="89"/>
      <c r="AO32" s="132"/>
      <c r="AP32" s="2"/>
      <c r="AQ32" s="4"/>
      <c r="AR32" s="4"/>
      <c r="AS32" s="140">
        <f>IF(C26&lt;&gt;"",IF(OR(J26="",J33="",AD26=""),1,2),2)</f>
        <v>2</v>
      </c>
      <c r="AT32" s="140"/>
      <c r="AU32" s="140"/>
    </row>
    <row r="33" spans="1:47" ht="13.5" customHeight="1">
      <c r="A33" s="2"/>
      <c r="B33" s="9"/>
      <c r="C33" s="16"/>
      <c r="D33" s="26"/>
      <c r="E33" s="26"/>
      <c r="F33" s="26"/>
      <c r="G33" s="26"/>
      <c r="H33" s="39"/>
      <c r="I33" s="50" t="s">
        <v>85</v>
      </c>
      <c r="J33" s="74"/>
      <c r="K33" s="91"/>
      <c r="L33" s="91"/>
      <c r="M33" s="91"/>
      <c r="N33" s="91"/>
      <c r="O33" s="91"/>
      <c r="P33" s="91"/>
      <c r="Q33" s="91"/>
      <c r="R33" s="91"/>
      <c r="S33" s="91"/>
      <c r="T33" s="91"/>
      <c r="U33" s="91"/>
      <c r="V33" s="91"/>
      <c r="W33" s="91"/>
      <c r="X33" s="91"/>
      <c r="Y33" s="91"/>
      <c r="Z33" s="91"/>
      <c r="AA33" s="91"/>
      <c r="AB33" s="91"/>
      <c r="AC33" s="91"/>
      <c r="AD33" s="114"/>
      <c r="AE33" s="89"/>
      <c r="AF33" s="89"/>
      <c r="AG33" s="89"/>
      <c r="AH33" s="89"/>
      <c r="AI33" s="89"/>
      <c r="AJ33" s="89"/>
      <c r="AK33" s="89"/>
      <c r="AL33" s="89"/>
      <c r="AM33" s="89"/>
      <c r="AN33" s="89"/>
      <c r="AO33" s="132"/>
      <c r="AP33" s="2"/>
      <c r="AQ33" s="4"/>
      <c r="AR33" s="4"/>
      <c r="AS33" s="140"/>
      <c r="AT33" s="140"/>
      <c r="AU33" s="140"/>
    </row>
    <row r="34" spans="1:47" ht="13.5" customHeight="1">
      <c r="A34" s="2"/>
      <c r="B34" s="9"/>
      <c r="C34" s="16"/>
      <c r="D34" s="25"/>
      <c r="E34" s="25"/>
      <c r="F34" s="25"/>
      <c r="G34" s="25"/>
      <c r="H34" s="39"/>
      <c r="I34" s="51"/>
      <c r="J34" s="72"/>
      <c r="K34" s="89"/>
      <c r="L34" s="89"/>
      <c r="M34" s="89"/>
      <c r="N34" s="89"/>
      <c r="O34" s="89"/>
      <c r="P34" s="89"/>
      <c r="Q34" s="89"/>
      <c r="R34" s="89"/>
      <c r="S34" s="89"/>
      <c r="T34" s="89"/>
      <c r="U34" s="89"/>
      <c r="V34" s="89"/>
      <c r="W34" s="89"/>
      <c r="X34" s="89"/>
      <c r="Y34" s="89"/>
      <c r="Z34" s="89"/>
      <c r="AA34" s="89"/>
      <c r="AB34" s="89"/>
      <c r="AC34" s="89"/>
      <c r="AD34" s="114"/>
      <c r="AE34" s="89"/>
      <c r="AF34" s="89"/>
      <c r="AG34" s="89"/>
      <c r="AH34" s="89"/>
      <c r="AI34" s="89"/>
      <c r="AJ34" s="89"/>
      <c r="AK34" s="89"/>
      <c r="AL34" s="89"/>
      <c r="AM34" s="89"/>
      <c r="AN34" s="89"/>
      <c r="AO34" s="132"/>
      <c r="AP34" s="2"/>
      <c r="AQ34" s="4"/>
      <c r="AR34" s="4"/>
      <c r="AS34" s="140">
        <f>IF(C40&lt;&gt;"",IF(OR(J40="",J47="",AD40=""),1,2),2)</f>
        <v>2</v>
      </c>
      <c r="AT34" s="140"/>
      <c r="AU34" s="140"/>
    </row>
    <row r="35" spans="1:47" ht="13.5" customHeight="1">
      <c r="A35" s="2"/>
      <c r="B35" s="9"/>
      <c r="C35" s="16"/>
      <c r="D35" s="25"/>
      <c r="E35" s="25"/>
      <c r="F35" s="25"/>
      <c r="G35" s="25"/>
      <c r="H35" s="39"/>
      <c r="I35" s="51"/>
      <c r="J35" s="72"/>
      <c r="K35" s="89"/>
      <c r="L35" s="89"/>
      <c r="M35" s="89"/>
      <c r="N35" s="89"/>
      <c r="O35" s="89"/>
      <c r="P35" s="89"/>
      <c r="Q35" s="89"/>
      <c r="R35" s="89"/>
      <c r="S35" s="89"/>
      <c r="T35" s="89"/>
      <c r="U35" s="89"/>
      <c r="V35" s="89"/>
      <c r="W35" s="89"/>
      <c r="X35" s="89"/>
      <c r="Y35" s="89"/>
      <c r="Z35" s="89"/>
      <c r="AA35" s="89"/>
      <c r="AB35" s="89"/>
      <c r="AC35" s="89"/>
      <c r="AD35" s="114"/>
      <c r="AE35" s="89"/>
      <c r="AF35" s="89"/>
      <c r="AG35" s="89"/>
      <c r="AH35" s="89"/>
      <c r="AI35" s="89"/>
      <c r="AJ35" s="89"/>
      <c r="AK35" s="89"/>
      <c r="AL35" s="89"/>
      <c r="AM35" s="89"/>
      <c r="AN35" s="89"/>
      <c r="AO35" s="132"/>
      <c r="AP35" s="2"/>
      <c r="AQ35" s="4"/>
      <c r="AR35" s="4"/>
      <c r="AS35" s="140"/>
      <c r="AT35" s="140"/>
      <c r="AU35" s="140"/>
    </row>
    <row r="36" spans="1:47" ht="13.5" customHeight="1">
      <c r="A36" s="2"/>
      <c r="B36" s="9"/>
      <c r="C36" s="16"/>
      <c r="D36" s="25"/>
      <c r="E36" s="25"/>
      <c r="F36" s="25"/>
      <c r="G36" s="25"/>
      <c r="H36" s="39"/>
      <c r="I36" s="51"/>
      <c r="J36" s="72"/>
      <c r="K36" s="89"/>
      <c r="L36" s="89"/>
      <c r="M36" s="89"/>
      <c r="N36" s="89"/>
      <c r="O36" s="89"/>
      <c r="P36" s="89"/>
      <c r="Q36" s="89"/>
      <c r="R36" s="89"/>
      <c r="S36" s="89"/>
      <c r="T36" s="89"/>
      <c r="U36" s="89"/>
      <c r="V36" s="89"/>
      <c r="W36" s="89"/>
      <c r="X36" s="89"/>
      <c r="Y36" s="89"/>
      <c r="Z36" s="89"/>
      <c r="AA36" s="89"/>
      <c r="AB36" s="89"/>
      <c r="AC36" s="89"/>
      <c r="AD36" s="114"/>
      <c r="AE36" s="89"/>
      <c r="AF36" s="89"/>
      <c r="AG36" s="89"/>
      <c r="AH36" s="89"/>
      <c r="AI36" s="89"/>
      <c r="AJ36" s="89"/>
      <c r="AK36" s="89"/>
      <c r="AL36" s="89"/>
      <c r="AM36" s="89"/>
      <c r="AN36" s="89"/>
      <c r="AO36" s="132"/>
      <c r="AP36" s="2"/>
      <c r="AQ36" s="4"/>
      <c r="AR36" s="4"/>
      <c r="AS36" s="140">
        <f>IF(C54&lt;&gt;"",IF(OR(J54="",J61="",AD54=""),1,2),2)</f>
        <v>2</v>
      </c>
      <c r="AT36" s="140"/>
      <c r="AU36" s="140"/>
    </row>
    <row r="37" spans="1:47" ht="13.5" customHeight="1">
      <c r="A37" s="2"/>
      <c r="B37" s="9"/>
      <c r="C37" s="16"/>
      <c r="D37" s="25"/>
      <c r="E37" s="25"/>
      <c r="F37" s="25"/>
      <c r="G37" s="25"/>
      <c r="H37" s="39"/>
      <c r="I37" s="51"/>
      <c r="J37" s="72"/>
      <c r="K37" s="89"/>
      <c r="L37" s="89"/>
      <c r="M37" s="89"/>
      <c r="N37" s="89"/>
      <c r="O37" s="89"/>
      <c r="P37" s="89"/>
      <c r="Q37" s="89"/>
      <c r="R37" s="89"/>
      <c r="S37" s="89"/>
      <c r="T37" s="89"/>
      <c r="U37" s="89"/>
      <c r="V37" s="89"/>
      <c r="W37" s="89"/>
      <c r="X37" s="89"/>
      <c r="Y37" s="89"/>
      <c r="Z37" s="89"/>
      <c r="AA37" s="89"/>
      <c r="AB37" s="89"/>
      <c r="AC37" s="89"/>
      <c r="AD37" s="114"/>
      <c r="AE37" s="89"/>
      <c r="AF37" s="89"/>
      <c r="AG37" s="89"/>
      <c r="AH37" s="89"/>
      <c r="AI37" s="89"/>
      <c r="AJ37" s="89"/>
      <c r="AK37" s="89"/>
      <c r="AL37" s="89"/>
      <c r="AM37" s="89"/>
      <c r="AN37" s="89"/>
      <c r="AO37" s="132"/>
      <c r="AP37" s="2"/>
      <c r="AQ37" s="4"/>
      <c r="AR37" s="4"/>
      <c r="AS37" s="140"/>
      <c r="AT37" s="140"/>
      <c r="AU37" s="140"/>
    </row>
    <row r="38" spans="1:47" ht="13.5" customHeight="1">
      <c r="A38" s="2"/>
      <c r="B38" s="9"/>
      <c r="C38" s="16"/>
      <c r="D38" s="26"/>
      <c r="E38" s="26"/>
      <c r="F38" s="26"/>
      <c r="G38" s="26"/>
      <c r="H38" s="39"/>
      <c r="I38" s="51"/>
      <c r="J38" s="72"/>
      <c r="K38" s="89"/>
      <c r="L38" s="89"/>
      <c r="M38" s="89"/>
      <c r="N38" s="89"/>
      <c r="O38" s="89"/>
      <c r="P38" s="89"/>
      <c r="Q38" s="89"/>
      <c r="R38" s="89"/>
      <c r="S38" s="89"/>
      <c r="T38" s="89"/>
      <c r="U38" s="89"/>
      <c r="V38" s="89"/>
      <c r="W38" s="89"/>
      <c r="X38" s="89"/>
      <c r="Y38" s="89"/>
      <c r="Z38" s="89"/>
      <c r="AA38" s="89"/>
      <c r="AB38" s="89"/>
      <c r="AC38" s="89"/>
      <c r="AD38" s="114"/>
      <c r="AE38" s="89"/>
      <c r="AF38" s="89"/>
      <c r="AG38" s="89"/>
      <c r="AH38" s="89"/>
      <c r="AI38" s="89"/>
      <c r="AJ38" s="89"/>
      <c r="AK38" s="89"/>
      <c r="AL38" s="89"/>
      <c r="AM38" s="89"/>
      <c r="AN38" s="89"/>
      <c r="AO38" s="132"/>
      <c r="AP38" s="2"/>
      <c r="AQ38" s="4"/>
      <c r="AR38" s="4"/>
      <c r="AS38" s="140">
        <f>IF(C71&lt;&gt;"",IF(OR(J71="",J78="",AD71=""),1,2),2)</f>
        <v>2</v>
      </c>
      <c r="AT38" s="140"/>
      <c r="AU38" s="140"/>
    </row>
    <row r="39" spans="1:47" ht="14.25" customHeight="1">
      <c r="A39" s="2"/>
      <c r="B39" s="9"/>
      <c r="C39" s="17"/>
      <c r="D39" s="27"/>
      <c r="E39" s="27"/>
      <c r="F39" s="27"/>
      <c r="G39" s="27"/>
      <c r="H39" s="40"/>
      <c r="I39" s="52"/>
      <c r="J39" s="75"/>
      <c r="K39" s="92"/>
      <c r="L39" s="92"/>
      <c r="M39" s="92"/>
      <c r="N39" s="92"/>
      <c r="O39" s="92"/>
      <c r="P39" s="92"/>
      <c r="Q39" s="92"/>
      <c r="R39" s="92"/>
      <c r="S39" s="92"/>
      <c r="T39" s="92"/>
      <c r="U39" s="92"/>
      <c r="V39" s="92"/>
      <c r="W39" s="92"/>
      <c r="X39" s="92"/>
      <c r="Y39" s="92"/>
      <c r="Z39" s="92"/>
      <c r="AA39" s="92"/>
      <c r="AB39" s="92"/>
      <c r="AC39" s="92"/>
      <c r="AD39" s="115"/>
      <c r="AE39" s="92"/>
      <c r="AF39" s="92"/>
      <c r="AG39" s="92"/>
      <c r="AH39" s="92"/>
      <c r="AI39" s="92"/>
      <c r="AJ39" s="92"/>
      <c r="AK39" s="92"/>
      <c r="AL39" s="92"/>
      <c r="AM39" s="92"/>
      <c r="AN39" s="92"/>
      <c r="AO39" s="133"/>
      <c r="AP39" s="2"/>
      <c r="AQ39" s="4"/>
      <c r="AR39" s="4"/>
      <c r="AS39" s="140"/>
      <c r="AT39" s="140"/>
      <c r="AU39" s="140"/>
    </row>
    <row r="40" spans="1:47" ht="13.5" customHeight="1">
      <c r="A40" s="2"/>
      <c r="B40" s="9"/>
      <c r="C40" s="15"/>
      <c r="D40" s="24"/>
      <c r="E40" s="24"/>
      <c r="F40" s="24"/>
      <c r="G40" s="24"/>
      <c r="H40" s="38"/>
      <c r="I40" s="53" t="s">
        <v>76</v>
      </c>
      <c r="J40" s="71"/>
      <c r="K40" s="88"/>
      <c r="L40" s="88"/>
      <c r="M40" s="88"/>
      <c r="N40" s="88"/>
      <c r="O40" s="88"/>
      <c r="P40" s="88"/>
      <c r="Q40" s="88"/>
      <c r="R40" s="88"/>
      <c r="S40" s="88"/>
      <c r="T40" s="88"/>
      <c r="U40" s="88"/>
      <c r="V40" s="88"/>
      <c r="W40" s="88"/>
      <c r="X40" s="88"/>
      <c r="Y40" s="88"/>
      <c r="Z40" s="88"/>
      <c r="AA40" s="88"/>
      <c r="AB40" s="88"/>
      <c r="AC40" s="88"/>
      <c r="AD40" s="113"/>
      <c r="AE40" s="88"/>
      <c r="AF40" s="88"/>
      <c r="AG40" s="88"/>
      <c r="AH40" s="88"/>
      <c r="AI40" s="88"/>
      <c r="AJ40" s="88"/>
      <c r="AK40" s="88"/>
      <c r="AL40" s="88"/>
      <c r="AM40" s="88"/>
      <c r="AN40" s="88"/>
      <c r="AO40" s="131"/>
      <c r="AP40" s="2"/>
      <c r="AQ40" s="4"/>
      <c r="AR40" s="4"/>
      <c r="AS40" s="140">
        <f>IF(C85&lt;&gt;"",IF(OR(J85="",J92="",AD85=""),1,2),2)</f>
        <v>2</v>
      </c>
      <c r="AT40" s="140"/>
      <c r="AU40" s="140"/>
    </row>
    <row r="41" spans="1:47" ht="13.5" customHeight="1">
      <c r="A41" s="2"/>
      <c r="B41" s="9"/>
      <c r="C41" s="16"/>
      <c r="D41" s="25"/>
      <c r="E41" s="25"/>
      <c r="F41" s="25"/>
      <c r="G41" s="25"/>
      <c r="H41" s="39"/>
      <c r="I41" s="51"/>
      <c r="J41" s="72"/>
      <c r="K41" s="89"/>
      <c r="L41" s="89"/>
      <c r="M41" s="89"/>
      <c r="N41" s="89"/>
      <c r="O41" s="89"/>
      <c r="P41" s="89"/>
      <c r="Q41" s="89"/>
      <c r="R41" s="89"/>
      <c r="S41" s="89"/>
      <c r="T41" s="89"/>
      <c r="U41" s="89"/>
      <c r="V41" s="89"/>
      <c r="W41" s="89"/>
      <c r="X41" s="89"/>
      <c r="Y41" s="89"/>
      <c r="Z41" s="89"/>
      <c r="AA41" s="89"/>
      <c r="AB41" s="89"/>
      <c r="AC41" s="89"/>
      <c r="AD41" s="114"/>
      <c r="AE41" s="89"/>
      <c r="AF41" s="89"/>
      <c r="AG41" s="89"/>
      <c r="AH41" s="89"/>
      <c r="AI41" s="89"/>
      <c r="AJ41" s="89"/>
      <c r="AK41" s="89"/>
      <c r="AL41" s="89"/>
      <c r="AM41" s="89"/>
      <c r="AN41" s="89"/>
      <c r="AO41" s="132"/>
      <c r="AP41" s="2"/>
      <c r="AQ41" s="4"/>
      <c r="AR41" s="4"/>
      <c r="AS41" s="140"/>
      <c r="AT41" s="140"/>
      <c r="AU41" s="140"/>
    </row>
    <row r="42" spans="1:47" ht="13.5" customHeight="1">
      <c r="A42" s="2"/>
      <c r="B42" s="9"/>
      <c r="C42" s="16"/>
      <c r="D42" s="25"/>
      <c r="E42" s="25"/>
      <c r="F42" s="25"/>
      <c r="G42" s="25"/>
      <c r="H42" s="39"/>
      <c r="I42" s="51"/>
      <c r="J42" s="72"/>
      <c r="K42" s="89"/>
      <c r="L42" s="89"/>
      <c r="M42" s="89"/>
      <c r="N42" s="89"/>
      <c r="O42" s="89"/>
      <c r="P42" s="89"/>
      <c r="Q42" s="89"/>
      <c r="R42" s="89"/>
      <c r="S42" s="89"/>
      <c r="T42" s="89"/>
      <c r="U42" s="89"/>
      <c r="V42" s="89"/>
      <c r="W42" s="89"/>
      <c r="X42" s="89"/>
      <c r="Y42" s="89"/>
      <c r="Z42" s="89"/>
      <c r="AA42" s="89"/>
      <c r="AB42" s="89"/>
      <c r="AC42" s="89"/>
      <c r="AD42" s="114"/>
      <c r="AE42" s="89"/>
      <c r="AF42" s="89"/>
      <c r="AG42" s="89"/>
      <c r="AH42" s="89"/>
      <c r="AI42" s="89"/>
      <c r="AJ42" s="89"/>
      <c r="AK42" s="89"/>
      <c r="AL42" s="89"/>
      <c r="AM42" s="89"/>
      <c r="AN42" s="89"/>
      <c r="AO42" s="132"/>
      <c r="AP42" s="2"/>
      <c r="AQ42" s="4"/>
      <c r="AR42" s="4"/>
      <c r="AS42" s="140">
        <f>IF(C99&lt;&gt;"",IF(OR(J99="",J106="",AD99=""),1,2),2)</f>
        <v>2</v>
      </c>
      <c r="AT42" s="140"/>
      <c r="AU42" s="140"/>
    </row>
    <row r="43" spans="1:47" ht="13.5" customHeight="1">
      <c r="A43" s="2"/>
      <c r="B43" s="9"/>
      <c r="C43" s="16"/>
      <c r="D43" s="25"/>
      <c r="E43" s="25"/>
      <c r="F43" s="25"/>
      <c r="G43" s="25"/>
      <c r="H43" s="39"/>
      <c r="I43" s="51"/>
      <c r="J43" s="72"/>
      <c r="K43" s="89"/>
      <c r="L43" s="89"/>
      <c r="M43" s="89"/>
      <c r="N43" s="89"/>
      <c r="O43" s="89"/>
      <c r="P43" s="89"/>
      <c r="Q43" s="89"/>
      <c r="R43" s="89"/>
      <c r="S43" s="89"/>
      <c r="T43" s="89"/>
      <c r="U43" s="89"/>
      <c r="V43" s="89"/>
      <c r="W43" s="89"/>
      <c r="X43" s="89"/>
      <c r="Y43" s="89"/>
      <c r="Z43" s="89"/>
      <c r="AA43" s="89"/>
      <c r="AB43" s="89"/>
      <c r="AC43" s="89"/>
      <c r="AD43" s="114"/>
      <c r="AE43" s="89"/>
      <c r="AF43" s="89"/>
      <c r="AG43" s="89"/>
      <c r="AH43" s="89"/>
      <c r="AI43" s="89"/>
      <c r="AJ43" s="89"/>
      <c r="AK43" s="89"/>
      <c r="AL43" s="89"/>
      <c r="AM43" s="89"/>
      <c r="AN43" s="89"/>
      <c r="AO43" s="132"/>
      <c r="AP43" s="2"/>
      <c r="AQ43" s="4"/>
      <c r="AR43" s="4"/>
      <c r="AS43" s="140"/>
      <c r="AT43" s="140"/>
      <c r="AU43" s="140"/>
    </row>
    <row r="44" spans="1:47" ht="13.5" customHeight="1">
      <c r="A44" s="2"/>
      <c r="B44" s="9"/>
      <c r="C44" s="16"/>
      <c r="D44" s="25"/>
      <c r="E44" s="25"/>
      <c r="F44" s="25"/>
      <c r="G44" s="25"/>
      <c r="H44" s="39"/>
      <c r="I44" s="51"/>
      <c r="J44" s="72"/>
      <c r="K44" s="89"/>
      <c r="L44" s="89"/>
      <c r="M44" s="89"/>
      <c r="N44" s="89"/>
      <c r="O44" s="89"/>
      <c r="P44" s="89"/>
      <c r="Q44" s="89"/>
      <c r="R44" s="89"/>
      <c r="S44" s="89"/>
      <c r="T44" s="89"/>
      <c r="U44" s="89"/>
      <c r="V44" s="89"/>
      <c r="W44" s="89"/>
      <c r="X44" s="89"/>
      <c r="Y44" s="89"/>
      <c r="Z44" s="89"/>
      <c r="AA44" s="89"/>
      <c r="AB44" s="89"/>
      <c r="AC44" s="89"/>
      <c r="AD44" s="114"/>
      <c r="AE44" s="89"/>
      <c r="AF44" s="89"/>
      <c r="AG44" s="89"/>
      <c r="AH44" s="89"/>
      <c r="AI44" s="89"/>
      <c r="AJ44" s="89"/>
      <c r="AK44" s="89"/>
      <c r="AL44" s="89"/>
      <c r="AM44" s="89"/>
      <c r="AN44" s="89"/>
      <c r="AO44" s="132"/>
      <c r="AP44" s="2"/>
      <c r="AQ44" s="4"/>
      <c r="AR44" s="4"/>
      <c r="AS44" s="140">
        <f>IF(C114&lt;&gt;"",IF(OR(J113="",J120="",AD113=""),1,2),2)</f>
        <v>2</v>
      </c>
      <c r="AT44" s="140">
        <f>IF(C114&lt;&gt;"　",IF(OR(J113="",J120="",AD113=""),1,2),2)</f>
        <v>1</v>
      </c>
      <c r="AU44" s="140">
        <f>IF(OR(AS44=2,AT44=2),2,1)</f>
        <v>2</v>
      </c>
    </row>
    <row r="45" spans="1:47" ht="13.5" customHeight="1">
      <c r="A45" s="2"/>
      <c r="B45" s="9"/>
      <c r="C45" s="16"/>
      <c r="D45" s="26"/>
      <c r="E45" s="26"/>
      <c r="F45" s="26"/>
      <c r="G45" s="26"/>
      <c r="H45" s="39"/>
      <c r="I45" s="51"/>
      <c r="J45" s="72"/>
      <c r="K45" s="89"/>
      <c r="L45" s="89"/>
      <c r="M45" s="89"/>
      <c r="N45" s="89"/>
      <c r="O45" s="89"/>
      <c r="P45" s="89"/>
      <c r="Q45" s="89"/>
      <c r="R45" s="89"/>
      <c r="S45" s="89"/>
      <c r="T45" s="89"/>
      <c r="U45" s="89"/>
      <c r="V45" s="89"/>
      <c r="W45" s="89"/>
      <c r="X45" s="89"/>
      <c r="Y45" s="89"/>
      <c r="Z45" s="89"/>
      <c r="AA45" s="89"/>
      <c r="AB45" s="89"/>
      <c r="AC45" s="89"/>
      <c r="AD45" s="114"/>
      <c r="AE45" s="89"/>
      <c r="AF45" s="89"/>
      <c r="AG45" s="89"/>
      <c r="AH45" s="89"/>
      <c r="AI45" s="89"/>
      <c r="AJ45" s="89"/>
      <c r="AK45" s="89"/>
      <c r="AL45" s="89"/>
      <c r="AM45" s="89"/>
      <c r="AN45" s="89"/>
      <c r="AO45" s="132"/>
      <c r="AP45" s="2"/>
      <c r="AQ45" s="4"/>
      <c r="AR45" s="4"/>
      <c r="AS45" s="140"/>
      <c r="AT45" s="140"/>
      <c r="AU45" s="140"/>
    </row>
    <row r="46" spans="1:47" ht="14.25" customHeight="1">
      <c r="A46" s="2"/>
      <c r="B46" s="9"/>
      <c r="C46" s="16"/>
      <c r="D46" s="26"/>
      <c r="E46" s="26"/>
      <c r="F46" s="26"/>
      <c r="G46" s="26"/>
      <c r="H46" s="39"/>
      <c r="I46" s="54"/>
      <c r="J46" s="73"/>
      <c r="K46" s="90"/>
      <c r="L46" s="90"/>
      <c r="M46" s="90"/>
      <c r="N46" s="90"/>
      <c r="O46" s="90"/>
      <c r="P46" s="90"/>
      <c r="Q46" s="90"/>
      <c r="R46" s="90"/>
      <c r="S46" s="90"/>
      <c r="T46" s="90"/>
      <c r="U46" s="90"/>
      <c r="V46" s="90"/>
      <c r="W46" s="90"/>
      <c r="X46" s="90"/>
      <c r="Y46" s="90"/>
      <c r="Z46" s="90"/>
      <c r="AA46" s="90"/>
      <c r="AB46" s="90"/>
      <c r="AC46" s="90"/>
      <c r="AD46" s="114"/>
      <c r="AE46" s="89"/>
      <c r="AF46" s="89"/>
      <c r="AG46" s="89"/>
      <c r="AH46" s="89"/>
      <c r="AI46" s="89"/>
      <c r="AJ46" s="89"/>
      <c r="AK46" s="89"/>
      <c r="AL46" s="89"/>
      <c r="AM46" s="89"/>
      <c r="AN46" s="89"/>
      <c r="AO46" s="132"/>
      <c r="AP46" s="2"/>
      <c r="AQ46" s="4"/>
      <c r="AR46" s="4"/>
      <c r="AS46" s="140">
        <f>IF(C128&lt;&gt;"",IF(OR(J127="",J134="",AD127=""),1,2),2)</f>
        <v>1</v>
      </c>
      <c r="AT46" s="140">
        <f>IF(C128&lt;&gt;"　",IF(OR(J127="",J134="",AD127=""),1,2),2)</f>
        <v>2</v>
      </c>
      <c r="AU46" s="140">
        <f>IF(OR(AS46=2,AT46=2),2,1)</f>
        <v>2</v>
      </c>
    </row>
    <row r="47" spans="1:47" ht="13.5" customHeight="1">
      <c r="A47" s="2"/>
      <c r="B47" s="9"/>
      <c r="C47" s="16"/>
      <c r="D47" s="26"/>
      <c r="E47" s="26"/>
      <c r="F47" s="26"/>
      <c r="G47" s="26"/>
      <c r="H47" s="39"/>
      <c r="I47" s="55" t="s">
        <v>85</v>
      </c>
      <c r="J47" s="74"/>
      <c r="K47" s="91"/>
      <c r="L47" s="91"/>
      <c r="M47" s="91"/>
      <c r="N47" s="91"/>
      <c r="O47" s="91"/>
      <c r="P47" s="91"/>
      <c r="Q47" s="91"/>
      <c r="R47" s="91"/>
      <c r="S47" s="91"/>
      <c r="T47" s="91"/>
      <c r="U47" s="91"/>
      <c r="V47" s="91"/>
      <c r="W47" s="91"/>
      <c r="X47" s="91"/>
      <c r="Y47" s="91"/>
      <c r="Z47" s="91"/>
      <c r="AA47" s="91"/>
      <c r="AB47" s="91"/>
      <c r="AC47" s="91"/>
      <c r="AD47" s="114"/>
      <c r="AE47" s="89"/>
      <c r="AF47" s="89"/>
      <c r="AG47" s="89"/>
      <c r="AH47" s="89"/>
      <c r="AI47" s="89"/>
      <c r="AJ47" s="89"/>
      <c r="AK47" s="89"/>
      <c r="AL47" s="89"/>
      <c r="AM47" s="89"/>
      <c r="AN47" s="89"/>
      <c r="AO47" s="132"/>
      <c r="AP47" s="2"/>
      <c r="AQ47" s="4"/>
      <c r="AR47" s="4"/>
    </row>
    <row r="48" spans="1:47" ht="13.5" customHeight="1">
      <c r="A48" s="2"/>
      <c r="B48" s="9"/>
      <c r="C48" s="16"/>
      <c r="D48" s="25"/>
      <c r="E48" s="25"/>
      <c r="F48" s="25"/>
      <c r="G48" s="25"/>
      <c r="H48" s="39"/>
      <c r="I48" s="48"/>
      <c r="J48" s="72"/>
      <c r="K48" s="89"/>
      <c r="L48" s="89"/>
      <c r="M48" s="89"/>
      <c r="N48" s="89"/>
      <c r="O48" s="89"/>
      <c r="P48" s="89"/>
      <c r="Q48" s="89"/>
      <c r="R48" s="89"/>
      <c r="S48" s="89"/>
      <c r="T48" s="89"/>
      <c r="U48" s="89"/>
      <c r="V48" s="89"/>
      <c r="W48" s="89"/>
      <c r="X48" s="89"/>
      <c r="Y48" s="89"/>
      <c r="Z48" s="89"/>
      <c r="AA48" s="89"/>
      <c r="AB48" s="89"/>
      <c r="AC48" s="89"/>
      <c r="AD48" s="114"/>
      <c r="AE48" s="89"/>
      <c r="AF48" s="89"/>
      <c r="AG48" s="89"/>
      <c r="AH48" s="89"/>
      <c r="AI48" s="89"/>
      <c r="AJ48" s="89"/>
      <c r="AK48" s="89"/>
      <c r="AL48" s="89"/>
      <c r="AM48" s="89"/>
      <c r="AN48" s="89"/>
      <c r="AO48" s="132"/>
      <c r="AP48" s="2"/>
      <c r="AQ48" s="4"/>
      <c r="AR48" s="4"/>
    </row>
    <row r="49" spans="1:44" ht="13.5" customHeight="1">
      <c r="A49" s="2"/>
      <c r="B49" s="9"/>
      <c r="C49" s="16"/>
      <c r="D49" s="25"/>
      <c r="E49" s="25"/>
      <c r="F49" s="25"/>
      <c r="G49" s="25"/>
      <c r="H49" s="39"/>
      <c r="I49" s="48"/>
      <c r="J49" s="72"/>
      <c r="K49" s="89"/>
      <c r="L49" s="89"/>
      <c r="M49" s="89"/>
      <c r="N49" s="89"/>
      <c r="O49" s="89"/>
      <c r="P49" s="89"/>
      <c r="Q49" s="89"/>
      <c r="R49" s="89"/>
      <c r="S49" s="89"/>
      <c r="T49" s="89"/>
      <c r="U49" s="89"/>
      <c r="V49" s="89"/>
      <c r="W49" s="89"/>
      <c r="X49" s="89"/>
      <c r="Y49" s="89"/>
      <c r="Z49" s="89"/>
      <c r="AA49" s="89"/>
      <c r="AB49" s="89"/>
      <c r="AC49" s="89"/>
      <c r="AD49" s="114"/>
      <c r="AE49" s="89"/>
      <c r="AF49" s="89"/>
      <c r="AG49" s="89"/>
      <c r="AH49" s="89"/>
      <c r="AI49" s="89"/>
      <c r="AJ49" s="89"/>
      <c r="AK49" s="89"/>
      <c r="AL49" s="89"/>
      <c r="AM49" s="89"/>
      <c r="AN49" s="89"/>
      <c r="AO49" s="132"/>
      <c r="AP49" s="2"/>
      <c r="AQ49" s="4"/>
      <c r="AR49" s="4"/>
    </row>
    <row r="50" spans="1:44" ht="13.5" customHeight="1">
      <c r="A50" s="2"/>
      <c r="B50" s="9"/>
      <c r="C50" s="16"/>
      <c r="D50" s="25"/>
      <c r="E50" s="25"/>
      <c r="F50" s="25"/>
      <c r="G50" s="25"/>
      <c r="H50" s="39"/>
      <c r="I50" s="48"/>
      <c r="J50" s="72"/>
      <c r="K50" s="89"/>
      <c r="L50" s="89"/>
      <c r="M50" s="89"/>
      <c r="N50" s="89"/>
      <c r="O50" s="89"/>
      <c r="P50" s="89"/>
      <c r="Q50" s="89"/>
      <c r="R50" s="89"/>
      <c r="S50" s="89"/>
      <c r="T50" s="89"/>
      <c r="U50" s="89"/>
      <c r="V50" s="89"/>
      <c r="W50" s="89"/>
      <c r="X50" s="89"/>
      <c r="Y50" s="89"/>
      <c r="Z50" s="89"/>
      <c r="AA50" s="89"/>
      <c r="AB50" s="89"/>
      <c r="AC50" s="89"/>
      <c r="AD50" s="114"/>
      <c r="AE50" s="89"/>
      <c r="AF50" s="89"/>
      <c r="AG50" s="89"/>
      <c r="AH50" s="89"/>
      <c r="AI50" s="89"/>
      <c r="AJ50" s="89"/>
      <c r="AK50" s="89"/>
      <c r="AL50" s="89"/>
      <c r="AM50" s="89"/>
      <c r="AN50" s="89"/>
      <c r="AO50" s="132"/>
      <c r="AP50" s="2"/>
      <c r="AQ50" s="4"/>
      <c r="AR50" s="4"/>
    </row>
    <row r="51" spans="1:44" ht="13.5" customHeight="1">
      <c r="A51" s="2"/>
      <c r="B51" s="9"/>
      <c r="C51" s="16"/>
      <c r="D51" s="25"/>
      <c r="E51" s="25"/>
      <c r="F51" s="25"/>
      <c r="G51" s="25"/>
      <c r="H51" s="39"/>
      <c r="I51" s="48"/>
      <c r="J51" s="72"/>
      <c r="K51" s="89"/>
      <c r="L51" s="89"/>
      <c r="M51" s="89"/>
      <c r="N51" s="89"/>
      <c r="O51" s="89"/>
      <c r="P51" s="89"/>
      <c r="Q51" s="89"/>
      <c r="R51" s="89"/>
      <c r="S51" s="89"/>
      <c r="T51" s="89"/>
      <c r="U51" s="89"/>
      <c r="V51" s="89"/>
      <c r="W51" s="89"/>
      <c r="X51" s="89"/>
      <c r="Y51" s="89"/>
      <c r="Z51" s="89"/>
      <c r="AA51" s="89"/>
      <c r="AB51" s="89"/>
      <c r="AC51" s="89"/>
      <c r="AD51" s="114"/>
      <c r="AE51" s="89"/>
      <c r="AF51" s="89"/>
      <c r="AG51" s="89"/>
      <c r="AH51" s="89"/>
      <c r="AI51" s="89"/>
      <c r="AJ51" s="89"/>
      <c r="AK51" s="89"/>
      <c r="AL51" s="89"/>
      <c r="AM51" s="89"/>
      <c r="AN51" s="89"/>
      <c r="AO51" s="132"/>
      <c r="AP51" s="2"/>
      <c r="AQ51" s="4"/>
      <c r="AR51" s="4"/>
    </row>
    <row r="52" spans="1:44" ht="13.5" customHeight="1">
      <c r="A52" s="2"/>
      <c r="B52" s="9"/>
      <c r="C52" s="16"/>
      <c r="D52" s="26"/>
      <c r="E52" s="26"/>
      <c r="F52" s="26"/>
      <c r="G52" s="26"/>
      <c r="H52" s="39"/>
      <c r="I52" s="48"/>
      <c r="J52" s="72"/>
      <c r="K52" s="89"/>
      <c r="L52" s="89"/>
      <c r="M52" s="89"/>
      <c r="N52" s="89"/>
      <c r="O52" s="89"/>
      <c r="P52" s="89"/>
      <c r="Q52" s="89"/>
      <c r="R52" s="89"/>
      <c r="S52" s="89"/>
      <c r="T52" s="89"/>
      <c r="U52" s="89"/>
      <c r="V52" s="89"/>
      <c r="W52" s="89"/>
      <c r="X52" s="89"/>
      <c r="Y52" s="89"/>
      <c r="Z52" s="89"/>
      <c r="AA52" s="89"/>
      <c r="AB52" s="89"/>
      <c r="AC52" s="89"/>
      <c r="AD52" s="114"/>
      <c r="AE52" s="89"/>
      <c r="AF52" s="89"/>
      <c r="AG52" s="89"/>
      <c r="AH52" s="89"/>
      <c r="AI52" s="89"/>
      <c r="AJ52" s="89"/>
      <c r="AK52" s="89"/>
      <c r="AL52" s="89"/>
      <c r="AM52" s="89"/>
      <c r="AN52" s="89"/>
      <c r="AO52" s="132"/>
      <c r="AP52" s="2"/>
      <c r="AQ52" s="4"/>
      <c r="AR52" s="4"/>
    </row>
    <row r="53" spans="1:44" ht="14.25" customHeight="1">
      <c r="A53" s="2"/>
      <c r="B53" s="9"/>
      <c r="C53" s="16"/>
      <c r="D53" s="25"/>
      <c r="E53" s="25"/>
      <c r="F53" s="25"/>
      <c r="G53" s="25"/>
      <c r="H53" s="39"/>
      <c r="I53" s="48"/>
      <c r="J53" s="75"/>
      <c r="K53" s="92"/>
      <c r="L53" s="92"/>
      <c r="M53" s="92"/>
      <c r="N53" s="92"/>
      <c r="O53" s="92"/>
      <c r="P53" s="92"/>
      <c r="Q53" s="92"/>
      <c r="R53" s="92"/>
      <c r="S53" s="92"/>
      <c r="T53" s="92"/>
      <c r="U53" s="92"/>
      <c r="V53" s="92"/>
      <c r="W53" s="92"/>
      <c r="X53" s="92"/>
      <c r="Y53" s="92"/>
      <c r="Z53" s="92"/>
      <c r="AA53" s="92"/>
      <c r="AB53" s="92"/>
      <c r="AC53" s="92"/>
      <c r="AD53" s="115"/>
      <c r="AE53" s="92"/>
      <c r="AF53" s="92"/>
      <c r="AG53" s="92"/>
      <c r="AH53" s="92"/>
      <c r="AI53" s="92"/>
      <c r="AJ53" s="92"/>
      <c r="AK53" s="92"/>
      <c r="AL53" s="92"/>
      <c r="AM53" s="92"/>
      <c r="AN53" s="92"/>
      <c r="AO53" s="133"/>
      <c r="AP53" s="2"/>
      <c r="AQ53" s="4"/>
      <c r="AR53" s="4"/>
    </row>
    <row r="54" spans="1:44" ht="13.5" customHeight="1">
      <c r="A54" s="2"/>
      <c r="B54" s="9"/>
      <c r="C54" s="15"/>
      <c r="D54" s="24"/>
      <c r="E54" s="24"/>
      <c r="F54" s="24"/>
      <c r="G54" s="24"/>
      <c r="H54" s="38"/>
      <c r="I54" s="53" t="s">
        <v>76</v>
      </c>
      <c r="J54" s="71"/>
      <c r="K54" s="88"/>
      <c r="L54" s="88"/>
      <c r="M54" s="88"/>
      <c r="N54" s="88"/>
      <c r="O54" s="88"/>
      <c r="P54" s="88"/>
      <c r="Q54" s="88"/>
      <c r="R54" s="88"/>
      <c r="S54" s="88"/>
      <c r="T54" s="88"/>
      <c r="U54" s="88"/>
      <c r="V54" s="88"/>
      <c r="W54" s="88"/>
      <c r="X54" s="88"/>
      <c r="Y54" s="88"/>
      <c r="Z54" s="88"/>
      <c r="AA54" s="88"/>
      <c r="AB54" s="88"/>
      <c r="AC54" s="88"/>
      <c r="AD54" s="113"/>
      <c r="AE54" s="88"/>
      <c r="AF54" s="88"/>
      <c r="AG54" s="88"/>
      <c r="AH54" s="88"/>
      <c r="AI54" s="88"/>
      <c r="AJ54" s="88"/>
      <c r="AK54" s="88"/>
      <c r="AL54" s="88"/>
      <c r="AM54" s="88"/>
      <c r="AN54" s="88"/>
      <c r="AO54" s="131"/>
      <c r="AP54" s="2"/>
      <c r="AQ54" s="4"/>
      <c r="AR54" s="4"/>
    </row>
    <row r="55" spans="1:44" ht="13.5" customHeight="1">
      <c r="A55" s="2"/>
      <c r="B55" s="9"/>
      <c r="C55" s="16"/>
      <c r="D55" s="25"/>
      <c r="E55" s="25"/>
      <c r="F55" s="25"/>
      <c r="G55" s="25"/>
      <c r="H55" s="39"/>
      <c r="I55" s="51"/>
      <c r="J55" s="72"/>
      <c r="K55" s="89"/>
      <c r="L55" s="89"/>
      <c r="M55" s="89"/>
      <c r="N55" s="89"/>
      <c r="O55" s="89"/>
      <c r="P55" s="89"/>
      <c r="Q55" s="89"/>
      <c r="R55" s="89"/>
      <c r="S55" s="89"/>
      <c r="T55" s="89"/>
      <c r="U55" s="89"/>
      <c r="V55" s="89"/>
      <c r="W55" s="89"/>
      <c r="X55" s="89"/>
      <c r="Y55" s="89"/>
      <c r="Z55" s="89"/>
      <c r="AA55" s="89"/>
      <c r="AB55" s="89"/>
      <c r="AC55" s="89"/>
      <c r="AD55" s="114"/>
      <c r="AE55" s="89"/>
      <c r="AF55" s="89"/>
      <c r="AG55" s="89"/>
      <c r="AH55" s="89"/>
      <c r="AI55" s="89"/>
      <c r="AJ55" s="89"/>
      <c r="AK55" s="89"/>
      <c r="AL55" s="89"/>
      <c r="AM55" s="89"/>
      <c r="AN55" s="89"/>
      <c r="AO55" s="132"/>
      <c r="AP55" s="2"/>
      <c r="AQ55" s="4"/>
      <c r="AR55" s="4"/>
    </row>
    <row r="56" spans="1:44" ht="13.5" customHeight="1">
      <c r="A56" s="2"/>
      <c r="B56" s="9"/>
      <c r="C56" s="16"/>
      <c r="D56" s="25"/>
      <c r="E56" s="25"/>
      <c r="F56" s="25"/>
      <c r="G56" s="25"/>
      <c r="H56" s="39"/>
      <c r="I56" s="51"/>
      <c r="J56" s="72"/>
      <c r="K56" s="89"/>
      <c r="L56" s="89"/>
      <c r="M56" s="89"/>
      <c r="N56" s="89"/>
      <c r="O56" s="89"/>
      <c r="P56" s="89"/>
      <c r="Q56" s="89"/>
      <c r="R56" s="89"/>
      <c r="S56" s="89"/>
      <c r="T56" s="89"/>
      <c r="U56" s="89"/>
      <c r="V56" s="89"/>
      <c r="W56" s="89"/>
      <c r="X56" s="89"/>
      <c r="Y56" s="89"/>
      <c r="Z56" s="89"/>
      <c r="AA56" s="89"/>
      <c r="AB56" s="89"/>
      <c r="AC56" s="89"/>
      <c r="AD56" s="114"/>
      <c r="AE56" s="89"/>
      <c r="AF56" s="89"/>
      <c r="AG56" s="89"/>
      <c r="AH56" s="89"/>
      <c r="AI56" s="89"/>
      <c r="AJ56" s="89"/>
      <c r="AK56" s="89"/>
      <c r="AL56" s="89"/>
      <c r="AM56" s="89"/>
      <c r="AN56" s="89"/>
      <c r="AO56" s="132"/>
      <c r="AP56" s="2"/>
      <c r="AQ56" s="4"/>
      <c r="AR56" s="4"/>
    </row>
    <row r="57" spans="1:44" ht="13.5" customHeight="1">
      <c r="A57" s="2"/>
      <c r="B57" s="9"/>
      <c r="C57" s="16"/>
      <c r="D57" s="25"/>
      <c r="E57" s="25"/>
      <c r="F57" s="25"/>
      <c r="G57" s="25"/>
      <c r="H57" s="39"/>
      <c r="I57" s="51"/>
      <c r="J57" s="72"/>
      <c r="K57" s="89"/>
      <c r="L57" s="89"/>
      <c r="M57" s="89"/>
      <c r="N57" s="89"/>
      <c r="O57" s="89"/>
      <c r="P57" s="89"/>
      <c r="Q57" s="89"/>
      <c r="R57" s="89"/>
      <c r="S57" s="89"/>
      <c r="T57" s="89"/>
      <c r="U57" s="89"/>
      <c r="V57" s="89"/>
      <c r="W57" s="89"/>
      <c r="X57" s="89"/>
      <c r="Y57" s="89"/>
      <c r="Z57" s="89"/>
      <c r="AA57" s="89"/>
      <c r="AB57" s="89"/>
      <c r="AC57" s="89"/>
      <c r="AD57" s="114"/>
      <c r="AE57" s="89"/>
      <c r="AF57" s="89"/>
      <c r="AG57" s="89"/>
      <c r="AH57" s="89"/>
      <c r="AI57" s="89"/>
      <c r="AJ57" s="89"/>
      <c r="AK57" s="89"/>
      <c r="AL57" s="89"/>
      <c r="AM57" s="89"/>
      <c r="AN57" s="89"/>
      <c r="AO57" s="132"/>
      <c r="AP57" s="2"/>
      <c r="AQ57" s="4"/>
      <c r="AR57" s="4"/>
    </row>
    <row r="58" spans="1:44" ht="13.5" customHeight="1">
      <c r="A58" s="2"/>
      <c r="B58" s="9"/>
      <c r="C58" s="16"/>
      <c r="D58" s="25"/>
      <c r="E58" s="25"/>
      <c r="F58" s="25"/>
      <c r="G58" s="25"/>
      <c r="H58" s="39"/>
      <c r="I58" s="51"/>
      <c r="J58" s="72"/>
      <c r="K58" s="89"/>
      <c r="L58" s="89"/>
      <c r="M58" s="89"/>
      <c r="N58" s="89"/>
      <c r="O58" s="89"/>
      <c r="P58" s="89"/>
      <c r="Q58" s="89"/>
      <c r="R58" s="89"/>
      <c r="S58" s="89"/>
      <c r="T58" s="89"/>
      <c r="U58" s="89"/>
      <c r="V58" s="89"/>
      <c r="W58" s="89"/>
      <c r="X58" s="89"/>
      <c r="Y58" s="89"/>
      <c r="Z58" s="89"/>
      <c r="AA58" s="89"/>
      <c r="AB58" s="89"/>
      <c r="AC58" s="89"/>
      <c r="AD58" s="114"/>
      <c r="AE58" s="89"/>
      <c r="AF58" s="89"/>
      <c r="AG58" s="89"/>
      <c r="AH58" s="89"/>
      <c r="AI58" s="89"/>
      <c r="AJ58" s="89"/>
      <c r="AK58" s="89"/>
      <c r="AL58" s="89"/>
      <c r="AM58" s="89"/>
      <c r="AN58" s="89"/>
      <c r="AO58" s="132"/>
      <c r="AP58" s="2"/>
      <c r="AQ58" s="4"/>
      <c r="AR58" s="4"/>
    </row>
    <row r="59" spans="1:44" ht="13.5" customHeight="1">
      <c r="A59" s="2"/>
      <c r="B59" s="9"/>
      <c r="C59" s="16"/>
      <c r="D59" s="26"/>
      <c r="E59" s="26"/>
      <c r="F59" s="26"/>
      <c r="G59" s="26"/>
      <c r="H59" s="39"/>
      <c r="I59" s="51"/>
      <c r="J59" s="72"/>
      <c r="K59" s="89"/>
      <c r="L59" s="89"/>
      <c r="M59" s="89"/>
      <c r="N59" s="89"/>
      <c r="O59" s="89"/>
      <c r="P59" s="89"/>
      <c r="Q59" s="89"/>
      <c r="R59" s="89"/>
      <c r="S59" s="89"/>
      <c r="T59" s="89"/>
      <c r="U59" s="89"/>
      <c r="V59" s="89"/>
      <c r="W59" s="89"/>
      <c r="X59" s="89"/>
      <c r="Y59" s="89"/>
      <c r="Z59" s="89"/>
      <c r="AA59" s="89"/>
      <c r="AB59" s="89"/>
      <c r="AC59" s="89"/>
      <c r="AD59" s="114"/>
      <c r="AE59" s="89"/>
      <c r="AF59" s="89"/>
      <c r="AG59" s="89"/>
      <c r="AH59" s="89"/>
      <c r="AI59" s="89"/>
      <c r="AJ59" s="89"/>
      <c r="AK59" s="89"/>
      <c r="AL59" s="89"/>
      <c r="AM59" s="89"/>
      <c r="AN59" s="89"/>
      <c r="AO59" s="132"/>
      <c r="AP59" s="2"/>
      <c r="AQ59" s="4"/>
      <c r="AR59" s="4"/>
    </row>
    <row r="60" spans="1:44" ht="14.25" customHeight="1">
      <c r="A60" s="2"/>
      <c r="B60" s="9"/>
      <c r="C60" s="16"/>
      <c r="D60" s="26"/>
      <c r="E60" s="26"/>
      <c r="F60" s="26"/>
      <c r="G60" s="26"/>
      <c r="H60" s="39"/>
      <c r="I60" s="54"/>
      <c r="J60" s="73"/>
      <c r="K60" s="90"/>
      <c r="L60" s="90"/>
      <c r="M60" s="90"/>
      <c r="N60" s="90"/>
      <c r="O60" s="90"/>
      <c r="P60" s="90"/>
      <c r="Q60" s="90"/>
      <c r="R60" s="90"/>
      <c r="S60" s="90"/>
      <c r="T60" s="90"/>
      <c r="U60" s="90"/>
      <c r="V60" s="90"/>
      <c r="W60" s="90"/>
      <c r="X60" s="90"/>
      <c r="Y60" s="90"/>
      <c r="Z60" s="90"/>
      <c r="AA60" s="90"/>
      <c r="AB60" s="90"/>
      <c r="AC60" s="90"/>
      <c r="AD60" s="114"/>
      <c r="AE60" s="89"/>
      <c r="AF60" s="89"/>
      <c r="AG60" s="89"/>
      <c r="AH60" s="89"/>
      <c r="AI60" s="89"/>
      <c r="AJ60" s="89"/>
      <c r="AK60" s="89"/>
      <c r="AL60" s="89"/>
      <c r="AM60" s="89"/>
      <c r="AN60" s="89"/>
      <c r="AO60" s="132"/>
      <c r="AP60" s="2"/>
      <c r="AQ60" s="4"/>
      <c r="AR60" s="4"/>
    </row>
    <row r="61" spans="1:44" ht="13.5" customHeight="1">
      <c r="A61" s="2"/>
      <c r="B61" s="9"/>
      <c r="C61" s="16"/>
      <c r="D61" s="26"/>
      <c r="E61" s="26"/>
      <c r="F61" s="26"/>
      <c r="G61" s="26"/>
      <c r="H61" s="39"/>
      <c r="I61" s="51" t="s">
        <v>85</v>
      </c>
      <c r="J61" s="74"/>
      <c r="K61" s="91"/>
      <c r="L61" s="91"/>
      <c r="M61" s="91"/>
      <c r="N61" s="91"/>
      <c r="O61" s="91"/>
      <c r="P61" s="91"/>
      <c r="Q61" s="91"/>
      <c r="R61" s="91"/>
      <c r="S61" s="91"/>
      <c r="T61" s="91"/>
      <c r="U61" s="91"/>
      <c r="V61" s="91"/>
      <c r="W61" s="91"/>
      <c r="X61" s="91"/>
      <c r="Y61" s="91"/>
      <c r="Z61" s="91"/>
      <c r="AA61" s="91"/>
      <c r="AB61" s="91"/>
      <c r="AC61" s="91"/>
      <c r="AD61" s="114"/>
      <c r="AE61" s="89"/>
      <c r="AF61" s="89"/>
      <c r="AG61" s="89"/>
      <c r="AH61" s="89"/>
      <c r="AI61" s="89"/>
      <c r="AJ61" s="89"/>
      <c r="AK61" s="89"/>
      <c r="AL61" s="89"/>
      <c r="AM61" s="89"/>
      <c r="AN61" s="89"/>
      <c r="AO61" s="132"/>
      <c r="AP61" s="2"/>
      <c r="AQ61" s="4"/>
      <c r="AR61" s="4"/>
    </row>
    <row r="62" spans="1:44" ht="13.5" customHeight="1">
      <c r="A62" s="2"/>
      <c r="B62" s="9"/>
      <c r="C62" s="16"/>
      <c r="D62" s="25"/>
      <c r="E62" s="25"/>
      <c r="F62" s="25"/>
      <c r="G62" s="25"/>
      <c r="H62" s="39"/>
      <c r="I62" s="51"/>
      <c r="J62" s="72"/>
      <c r="K62" s="89"/>
      <c r="L62" s="89"/>
      <c r="M62" s="89"/>
      <c r="N62" s="89"/>
      <c r="O62" s="89"/>
      <c r="P62" s="89"/>
      <c r="Q62" s="89"/>
      <c r="R62" s="89"/>
      <c r="S62" s="89"/>
      <c r="T62" s="89"/>
      <c r="U62" s="89"/>
      <c r="V62" s="89"/>
      <c r="W62" s="89"/>
      <c r="X62" s="89"/>
      <c r="Y62" s="89"/>
      <c r="Z62" s="89"/>
      <c r="AA62" s="89"/>
      <c r="AB62" s="89"/>
      <c r="AC62" s="89"/>
      <c r="AD62" s="114"/>
      <c r="AE62" s="89"/>
      <c r="AF62" s="89"/>
      <c r="AG62" s="89"/>
      <c r="AH62" s="89"/>
      <c r="AI62" s="89"/>
      <c r="AJ62" s="89"/>
      <c r="AK62" s="89"/>
      <c r="AL62" s="89"/>
      <c r="AM62" s="89"/>
      <c r="AN62" s="89"/>
      <c r="AO62" s="132"/>
      <c r="AP62" s="2"/>
      <c r="AQ62" s="4"/>
      <c r="AR62" s="4"/>
    </row>
    <row r="63" spans="1:44" ht="13.5" customHeight="1">
      <c r="A63" s="2"/>
      <c r="B63" s="9"/>
      <c r="C63" s="16"/>
      <c r="D63" s="25"/>
      <c r="E63" s="25"/>
      <c r="F63" s="25"/>
      <c r="G63" s="25"/>
      <c r="H63" s="39"/>
      <c r="I63" s="51"/>
      <c r="J63" s="72"/>
      <c r="K63" s="89"/>
      <c r="L63" s="89"/>
      <c r="M63" s="89"/>
      <c r="N63" s="89"/>
      <c r="O63" s="89"/>
      <c r="P63" s="89"/>
      <c r="Q63" s="89"/>
      <c r="R63" s="89"/>
      <c r="S63" s="89"/>
      <c r="T63" s="89"/>
      <c r="U63" s="89"/>
      <c r="V63" s="89"/>
      <c r="W63" s="89"/>
      <c r="X63" s="89"/>
      <c r="Y63" s="89"/>
      <c r="Z63" s="89"/>
      <c r="AA63" s="89"/>
      <c r="AB63" s="89"/>
      <c r="AC63" s="89"/>
      <c r="AD63" s="114"/>
      <c r="AE63" s="89"/>
      <c r="AF63" s="89"/>
      <c r="AG63" s="89"/>
      <c r="AH63" s="89"/>
      <c r="AI63" s="89"/>
      <c r="AJ63" s="89"/>
      <c r="AK63" s="89"/>
      <c r="AL63" s="89"/>
      <c r="AM63" s="89"/>
      <c r="AN63" s="89"/>
      <c r="AO63" s="132"/>
      <c r="AP63" s="2"/>
      <c r="AQ63" s="4"/>
      <c r="AR63" s="4"/>
    </row>
    <row r="64" spans="1:44" ht="13.5" customHeight="1">
      <c r="A64" s="2"/>
      <c r="B64" s="9"/>
      <c r="C64" s="16"/>
      <c r="D64" s="25"/>
      <c r="E64" s="25"/>
      <c r="F64" s="25"/>
      <c r="G64" s="25"/>
      <c r="H64" s="39"/>
      <c r="I64" s="51"/>
      <c r="J64" s="72"/>
      <c r="K64" s="89"/>
      <c r="L64" s="89"/>
      <c r="M64" s="89"/>
      <c r="N64" s="89"/>
      <c r="O64" s="89"/>
      <c r="P64" s="89"/>
      <c r="Q64" s="89"/>
      <c r="R64" s="89"/>
      <c r="S64" s="89"/>
      <c r="T64" s="89"/>
      <c r="U64" s="89"/>
      <c r="V64" s="89"/>
      <c r="W64" s="89"/>
      <c r="X64" s="89"/>
      <c r="Y64" s="89"/>
      <c r="Z64" s="89"/>
      <c r="AA64" s="89"/>
      <c r="AB64" s="89"/>
      <c r="AC64" s="89"/>
      <c r="AD64" s="114"/>
      <c r="AE64" s="89"/>
      <c r="AF64" s="89"/>
      <c r="AG64" s="89"/>
      <c r="AH64" s="89"/>
      <c r="AI64" s="89"/>
      <c r="AJ64" s="89"/>
      <c r="AK64" s="89"/>
      <c r="AL64" s="89"/>
      <c r="AM64" s="89"/>
      <c r="AN64" s="89"/>
      <c r="AO64" s="132"/>
      <c r="AP64" s="2"/>
      <c r="AQ64" s="4"/>
      <c r="AR64" s="4"/>
    </row>
    <row r="65" spans="1:44" ht="13.5" customHeight="1">
      <c r="A65" s="2"/>
      <c r="B65" s="9"/>
      <c r="C65" s="16"/>
      <c r="D65" s="25"/>
      <c r="E65" s="25"/>
      <c r="F65" s="25"/>
      <c r="G65" s="25"/>
      <c r="H65" s="39"/>
      <c r="I65" s="51"/>
      <c r="J65" s="72"/>
      <c r="K65" s="89"/>
      <c r="L65" s="89"/>
      <c r="M65" s="89"/>
      <c r="N65" s="89"/>
      <c r="O65" s="89"/>
      <c r="P65" s="89"/>
      <c r="Q65" s="89"/>
      <c r="R65" s="89"/>
      <c r="S65" s="89"/>
      <c r="T65" s="89"/>
      <c r="U65" s="89"/>
      <c r="V65" s="89"/>
      <c r="W65" s="89"/>
      <c r="X65" s="89"/>
      <c r="Y65" s="89"/>
      <c r="Z65" s="89"/>
      <c r="AA65" s="89"/>
      <c r="AB65" s="89"/>
      <c r="AC65" s="89"/>
      <c r="AD65" s="114"/>
      <c r="AE65" s="89"/>
      <c r="AF65" s="89"/>
      <c r="AG65" s="89"/>
      <c r="AH65" s="89"/>
      <c r="AI65" s="89"/>
      <c r="AJ65" s="89"/>
      <c r="AK65" s="89"/>
      <c r="AL65" s="89"/>
      <c r="AM65" s="89"/>
      <c r="AN65" s="89"/>
      <c r="AO65" s="132"/>
      <c r="AP65" s="2"/>
      <c r="AQ65" s="4"/>
      <c r="AR65" s="4"/>
    </row>
    <row r="66" spans="1:44" ht="13.5" customHeight="1">
      <c r="A66" s="2"/>
      <c r="B66" s="9"/>
      <c r="C66" s="16"/>
      <c r="D66" s="25"/>
      <c r="E66" s="25"/>
      <c r="F66" s="25"/>
      <c r="G66" s="25"/>
      <c r="H66" s="39"/>
      <c r="I66" s="51"/>
      <c r="J66" s="72"/>
      <c r="K66" s="89"/>
      <c r="L66" s="89"/>
      <c r="M66" s="89"/>
      <c r="N66" s="89"/>
      <c r="O66" s="89"/>
      <c r="P66" s="89"/>
      <c r="Q66" s="89"/>
      <c r="R66" s="89"/>
      <c r="S66" s="89"/>
      <c r="T66" s="89"/>
      <c r="U66" s="89"/>
      <c r="V66" s="89"/>
      <c r="W66" s="89"/>
      <c r="X66" s="89"/>
      <c r="Y66" s="89"/>
      <c r="Z66" s="89"/>
      <c r="AA66" s="89"/>
      <c r="AB66" s="89"/>
      <c r="AC66" s="89"/>
      <c r="AD66" s="114"/>
      <c r="AE66" s="89"/>
      <c r="AF66" s="89"/>
      <c r="AG66" s="89"/>
      <c r="AH66" s="89"/>
      <c r="AI66" s="89"/>
      <c r="AJ66" s="89"/>
      <c r="AK66" s="89"/>
      <c r="AL66" s="89"/>
      <c r="AM66" s="89"/>
      <c r="AN66" s="89"/>
      <c r="AO66" s="132"/>
      <c r="AP66" s="2"/>
      <c r="AQ66" s="4"/>
      <c r="AR66" s="4"/>
    </row>
    <row r="67" spans="1:44" ht="14.25" customHeight="1">
      <c r="A67" s="2"/>
      <c r="B67" s="10"/>
      <c r="C67" s="17"/>
      <c r="D67" s="27"/>
      <c r="E67" s="27"/>
      <c r="F67" s="27"/>
      <c r="G67" s="27"/>
      <c r="H67" s="40"/>
      <c r="I67" s="52"/>
      <c r="J67" s="75"/>
      <c r="K67" s="92"/>
      <c r="L67" s="92"/>
      <c r="M67" s="92"/>
      <c r="N67" s="92"/>
      <c r="O67" s="92"/>
      <c r="P67" s="92"/>
      <c r="Q67" s="92"/>
      <c r="R67" s="92"/>
      <c r="S67" s="92"/>
      <c r="T67" s="92"/>
      <c r="U67" s="92"/>
      <c r="V67" s="92"/>
      <c r="W67" s="92"/>
      <c r="X67" s="92"/>
      <c r="Y67" s="92"/>
      <c r="Z67" s="92"/>
      <c r="AA67" s="92"/>
      <c r="AB67" s="92"/>
      <c r="AC67" s="92"/>
      <c r="AD67" s="115"/>
      <c r="AE67" s="92"/>
      <c r="AF67" s="92"/>
      <c r="AG67" s="92"/>
      <c r="AH67" s="92"/>
      <c r="AI67" s="92"/>
      <c r="AJ67" s="92"/>
      <c r="AK67" s="92"/>
      <c r="AL67" s="92"/>
      <c r="AM67" s="92"/>
      <c r="AN67" s="92"/>
      <c r="AO67" s="133"/>
      <c r="AP67" s="2"/>
      <c r="AQ67" s="4"/>
      <c r="AR67" s="4"/>
    </row>
    <row r="68" spans="1:44" ht="6.75" customHeight="1">
      <c r="A68" s="2"/>
      <c r="B68" s="11"/>
      <c r="C68" s="18"/>
      <c r="D68" s="28"/>
      <c r="E68" s="28"/>
      <c r="F68" s="28"/>
      <c r="G68" s="28"/>
      <c r="H68" s="18"/>
      <c r="I68" s="56"/>
      <c r="J68" s="76"/>
      <c r="K68" s="76"/>
      <c r="L68" s="76"/>
      <c r="M68" s="76"/>
      <c r="N68" s="76"/>
      <c r="O68" s="76"/>
      <c r="P68" s="76"/>
      <c r="Q68" s="76"/>
      <c r="R68" s="76"/>
      <c r="S68" s="76"/>
      <c r="T68" s="76"/>
      <c r="U68" s="76"/>
      <c r="V68" s="76"/>
      <c r="W68" s="76"/>
      <c r="X68" s="76"/>
      <c r="Y68" s="76"/>
      <c r="Z68" s="76"/>
      <c r="AA68" s="76"/>
      <c r="AB68" s="76"/>
      <c r="AC68" s="76"/>
      <c r="AD68" s="116"/>
      <c r="AE68" s="121"/>
      <c r="AF68" s="126"/>
      <c r="AG68" s="126"/>
      <c r="AH68" s="126"/>
      <c r="AI68" s="126"/>
      <c r="AJ68" s="126"/>
      <c r="AK68" s="126"/>
      <c r="AL68" s="126"/>
      <c r="AM68" s="126"/>
      <c r="AN68" s="126"/>
      <c r="AO68" s="121"/>
      <c r="AP68" s="2"/>
      <c r="AQ68" s="4"/>
      <c r="AR68" s="4"/>
    </row>
    <row r="69" spans="1:44" ht="6.75" customHeight="1">
      <c r="A69" s="2"/>
      <c r="B69" s="11"/>
      <c r="C69" s="18"/>
      <c r="D69" s="28"/>
      <c r="E69" s="28"/>
      <c r="F69" s="28"/>
      <c r="G69" s="28"/>
      <c r="H69" s="18"/>
      <c r="I69" s="56"/>
      <c r="J69" s="76"/>
      <c r="K69" s="76"/>
      <c r="L69" s="76"/>
      <c r="M69" s="76"/>
      <c r="N69" s="76"/>
      <c r="O69" s="76"/>
      <c r="P69" s="76"/>
      <c r="Q69" s="76"/>
      <c r="R69" s="76"/>
      <c r="S69" s="76"/>
      <c r="T69" s="76"/>
      <c r="U69" s="76"/>
      <c r="V69" s="76"/>
      <c r="W69" s="76"/>
      <c r="X69" s="76"/>
      <c r="Y69" s="76"/>
      <c r="Z69" s="76"/>
      <c r="AA69" s="76"/>
      <c r="AB69" s="76"/>
      <c r="AC69" s="76"/>
      <c r="AD69" s="116"/>
      <c r="AE69" s="121"/>
      <c r="AF69" s="126"/>
      <c r="AG69" s="126"/>
      <c r="AH69" s="126"/>
      <c r="AI69" s="126"/>
      <c r="AJ69" s="126"/>
      <c r="AK69" s="126"/>
      <c r="AL69" s="126"/>
      <c r="AM69" s="126"/>
      <c r="AN69" s="126"/>
      <c r="AO69" s="121"/>
      <c r="AP69" s="2"/>
      <c r="AQ69" s="4"/>
      <c r="AR69" s="4"/>
    </row>
    <row r="70" spans="1:44" ht="23.25" customHeight="1">
      <c r="A70" s="2"/>
      <c r="B70" s="8" t="s">
        <v>70</v>
      </c>
      <c r="C70" s="19" t="s">
        <v>126</v>
      </c>
      <c r="D70" s="19"/>
      <c r="E70" s="19"/>
      <c r="F70" s="19"/>
      <c r="G70" s="19"/>
      <c r="H70" s="19"/>
      <c r="I70" s="57" t="s">
        <v>129</v>
      </c>
      <c r="J70" s="77"/>
      <c r="K70" s="77"/>
      <c r="L70" s="77"/>
      <c r="M70" s="77"/>
      <c r="N70" s="77"/>
      <c r="O70" s="77"/>
      <c r="P70" s="77"/>
      <c r="Q70" s="77"/>
      <c r="R70" s="77"/>
      <c r="S70" s="77"/>
      <c r="T70" s="77"/>
      <c r="U70" s="77"/>
      <c r="V70" s="77"/>
      <c r="W70" s="77"/>
      <c r="X70" s="77"/>
      <c r="Y70" s="77"/>
      <c r="Z70" s="77"/>
      <c r="AA70" s="77"/>
      <c r="AB70" s="77"/>
      <c r="AC70" s="112"/>
      <c r="AD70" s="117" t="s">
        <v>130</v>
      </c>
      <c r="AE70" s="122"/>
      <c r="AF70" s="122"/>
      <c r="AG70" s="122"/>
      <c r="AH70" s="122"/>
      <c r="AI70" s="122"/>
      <c r="AJ70" s="122"/>
      <c r="AK70" s="122"/>
      <c r="AL70" s="122"/>
      <c r="AM70" s="122"/>
      <c r="AN70" s="122"/>
      <c r="AO70" s="134"/>
      <c r="AP70" s="2"/>
      <c r="AQ70" s="4"/>
      <c r="AR70" s="4"/>
    </row>
    <row r="71" spans="1:44" ht="13.5" customHeight="1">
      <c r="A71" s="2"/>
      <c r="B71" s="9"/>
      <c r="C71" s="15"/>
      <c r="D71" s="24"/>
      <c r="E71" s="24"/>
      <c r="F71" s="24"/>
      <c r="G71" s="24"/>
      <c r="H71" s="38"/>
      <c r="I71" s="47" t="s">
        <v>117</v>
      </c>
      <c r="J71" s="78"/>
      <c r="K71" s="93"/>
      <c r="L71" s="93"/>
      <c r="M71" s="93"/>
      <c r="N71" s="93"/>
      <c r="O71" s="93"/>
      <c r="P71" s="93"/>
      <c r="Q71" s="93"/>
      <c r="R71" s="93"/>
      <c r="S71" s="93"/>
      <c r="T71" s="93"/>
      <c r="U71" s="93"/>
      <c r="V71" s="93"/>
      <c r="W71" s="93"/>
      <c r="X71" s="93"/>
      <c r="Y71" s="93"/>
      <c r="Z71" s="93"/>
      <c r="AA71" s="93"/>
      <c r="AB71" s="93"/>
      <c r="AC71" s="93"/>
      <c r="AD71" s="118"/>
      <c r="AE71" s="123"/>
      <c r="AF71" s="123"/>
      <c r="AG71" s="123"/>
      <c r="AH71" s="123"/>
      <c r="AI71" s="123"/>
      <c r="AJ71" s="123"/>
      <c r="AK71" s="123"/>
      <c r="AL71" s="123"/>
      <c r="AM71" s="123"/>
      <c r="AN71" s="123"/>
      <c r="AO71" s="135"/>
      <c r="AP71" s="2"/>
      <c r="AQ71" s="4"/>
      <c r="AR71" s="4"/>
    </row>
    <row r="72" spans="1:44" ht="13.5" customHeight="1">
      <c r="A72" s="2"/>
      <c r="B72" s="9"/>
      <c r="C72" s="16"/>
      <c r="D72" s="26"/>
      <c r="E72" s="26"/>
      <c r="F72" s="26"/>
      <c r="G72" s="26"/>
      <c r="H72" s="39"/>
      <c r="I72" s="48"/>
      <c r="J72" s="79"/>
      <c r="K72" s="94"/>
      <c r="L72" s="94"/>
      <c r="M72" s="94"/>
      <c r="N72" s="94"/>
      <c r="O72" s="94"/>
      <c r="P72" s="94"/>
      <c r="Q72" s="94"/>
      <c r="R72" s="94"/>
      <c r="S72" s="94"/>
      <c r="T72" s="94"/>
      <c r="U72" s="94"/>
      <c r="V72" s="94"/>
      <c r="W72" s="94"/>
      <c r="X72" s="94"/>
      <c r="Y72" s="94"/>
      <c r="Z72" s="94"/>
      <c r="AA72" s="94"/>
      <c r="AB72" s="94"/>
      <c r="AC72" s="94"/>
      <c r="AD72" s="119"/>
      <c r="AE72" s="124"/>
      <c r="AF72" s="124"/>
      <c r="AG72" s="124"/>
      <c r="AH72" s="124"/>
      <c r="AI72" s="124"/>
      <c r="AJ72" s="124"/>
      <c r="AK72" s="124"/>
      <c r="AL72" s="124"/>
      <c r="AM72" s="124"/>
      <c r="AN72" s="124"/>
      <c r="AO72" s="136"/>
      <c r="AP72" s="2"/>
      <c r="AQ72" s="4"/>
      <c r="AR72" s="4"/>
    </row>
    <row r="73" spans="1:44" ht="13.5" customHeight="1">
      <c r="A73" s="2"/>
      <c r="B73" s="9"/>
      <c r="C73" s="16"/>
      <c r="D73" s="25"/>
      <c r="E73" s="25"/>
      <c r="F73" s="25"/>
      <c r="G73" s="25"/>
      <c r="H73" s="39"/>
      <c r="I73" s="48"/>
      <c r="J73" s="79"/>
      <c r="K73" s="94"/>
      <c r="L73" s="94"/>
      <c r="M73" s="94"/>
      <c r="N73" s="94"/>
      <c r="O73" s="94"/>
      <c r="P73" s="94"/>
      <c r="Q73" s="94"/>
      <c r="R73" s="94"/>
      <c r="S73" s="94"/>
      <c r="T73" s="94"/>
      <c r="U73" s="94"/>
      <c r="V73" s="94"/>
      <c r="W73" s="94"/>
      <c r="X73" s="94"/>
      <c r="Y73" s="94"/>
      <c r="Z73" s="94"/>
      <c r="AA73" s="94"/>
      <c r="AB73" s="94"/>
      <c r="AC73" s="94"/>
      <c r="AD73" s="119"/>
      <c r="AE73" s="124"/>
      <c r="AF73" s="124"/>
      <c r="AG73" s="124"/>
      <c r="AH73" s="124"/>
      <c r="AI73" s="124"/>
      <c r="AJ73" s="124"/>
      <c r="AK73" s="124"/>
      <c r="AL73" s="124"/>
      <c r="AM73" s="124"/>
      <c r="AN73" s="124"/>
      <c r="AO73" s="136"/>
      <c r="AP73" s="2"/>
      <c r="AQ73" s="4"/>
      <c r="AR73" s="4"/>
    </row>
    <row r="74" spans="1:44" ht="13.5" customHeight="1">
      <c r="A74" s="2"/>
      <c r="B74" s="9"/>
      <c r="C74" s="16"/>
      <c r="D74" s="25"/>
      <c r="E74" s="25"/>
      <c r="F74" s="25"/>
      <c r="G74" s="25"/>
      <c r="H74" s="39"/>
      <c r="I74" s="48"/>
      <c r="J74" s="79"/>
      <c r="K74" s="94"/>
      <c r="L74" s="94"/>
      <c r="M74" s="94"/>
      <c r="N74" s="94"/>
      <c r="O74" s="94"/>
      <c r="P74" s="94"/>
      <c r="Q74" s="94"/>
      <c r="R74" s="94"/>
      <c r="S74" s="94"/>
      <c r="T74" s="94"/>
      <c r="U74" s="94"/>
      <c r="V74" s="94"/>
      <c r="W74" s="94"/>
      <c r="X74" s="94"/>
      <c r="Y74" s="94"/>
      <c r="Z74" s="94"/>
      <c r="AA74" s="94"/>
      <c r="AB74" s="94"/>
      <c r="AC74" s="94"/>
      <c r="AD74" s="119"/>
      <c r="AE74" s="124"/>
      <c r="AF74" s="124"/>
      <c r="AG74" s="124"/>
      <c r="AH74" s="124"/>
      <c r="AI74" s="124"/>
      <c r="AJ74" s="124"/>
      <c r="AK74" s="124"/>
      <c r="AL74" s="124"/>
      <c r="AM74" s="124"/>
      <c r="AN74" s="124"/>
      <c r="AO74" s="136"/>
      <c r="AP74" s="2"/>
      <c r="AQ74" s="4"/>
      <c r="AR74" s="4"/>
    </row>
    <row r="75" spans="1:44" ht="13.5" customHeight="1">
      <c r="A75" s="2"/>
      <c r="B75" s="9"/>
      <c r="C75" s="16"/>
      <c r="D75" s="26"/>
      <c r="E75" s="26"/>
      <c r="F75" s="26"/>
      <c r="G75" s="26"/>
      <c r="H75" s="39"/>
      <c r="I75" s="48"/>
      <c r="J75" s="79"/>
      <c r="K75" s="94"/>
      <c r="L75" s="94"/>
      <c r="M75" s="94"/>
      <c r="N75" s="94"/>
      <c r="O75" s="94"/>
      <c r="P75" s="94"/>
      <c r="Q75" s="94"/>
      <c r="R75" s="94"/>
      <c r="S75" s="94"/>
      <c r="T75" s="94"/>
      <c r="U75" s="94"/>
      <c r="V75" s="94"/>
      <c r="W75" s="94"/>
      <c r="X75" s="94"/>
      <c r="Y75" s="94"/>
      <c r="Z75" s="94"/>
      <c r="AA75" s="94"/>
      <c r="AB75" s="94"/>
      <c r="AC75" s="94"/>
      <c r="AD75" s="119"/>
      <c r="AE75" s="124"/>
      <c r="AF75" s="124"/>
      <c r="AG75" s="124"/>
      <c r="AH75" s="124"/>
      <c r="AI75" s="124"/>
      <c r="AJ75" s="124"/>
      <c r="AK75" s="124"/>
      <c r="AL75" s="124"/>
      <c r="AM75" s="124"/>
      <c r="AN75" s="124"/>
      <c r="AO75" s="136"/>
      <c r="AP75" s="2"/>
      <c r="AQ75" s="4"/>
      <c r="AR75" s="4"/>
    </row>
    <row r="76" spans="1:44" ht="13.5" customHeight="1">
      <c r="A76" s="2"/>
      <c r="B76" s="9"/>
      <c r="C76" s="16"/>
      <c r="D76" s="26"/>
      <c r="E76" s="26"/>
      <c r="F76" s="26"/>
      <c r="G76" s="26"/>
      <c r="H76" s="39"/>
      <c r="I76" s="48"/>
      <c r="J76" s="79"/>
      <c r="K76" s="94"/>
      <c r="L76" s="94"/>
      <c r="M76" s="94"/>
      <c r="N76" s="94"/>
      <c r="O76" s="94"/>
      <c r="P76" s="94"/>
      <c r="Q76" s="94"/>
      <c r="R76" s="94"/>
      <c r="S76" s="94"/>
      <c r="T76" s="94"/>
      <c r="U76" s="94"/>
      <c r="V76" s="94"/>
      <c r="W76" s="94"/>
      <c r="X76" s="94"/>
      <c r="Y76" s="94"/>
      <c r="Z76" s="94"/>
      <c r="AA76" s="94"/>
      <c r="AB76" s="94"/>
      <c r="AC76" s="94"/>
      <c r="AD76" s="119"/>
      <c r="AE76" s="124"/>
      <c r="AF76" s="124"/>
      <c r="AG76" s="124"/>
      <c r="AH76" s="124"/>
      <c r="AI76" s="124"/>
      <c r="AJ76" s="124"/>
      <c r="AK76" s="124"/>
      <c r="AL76" s="124"/>
      <c r="AM76" s="124"/>
      <c r="AN76" s="124"/>
      <c r="AO76" s="136"/>
      <c r="AP76" s="2"/>
      <c r="AQ76" s="4"/>
      <c r="AR76" s="4"/>
    </row>
    <row r="77" spans="1:44" ht="12.75" customHeight="1">
      <c r="A77" s="2"/>
      <c r="B77" s="9"/>
      <c r="C77" s="16"/>
      <c r="D77" s="26"/>
      <c r="E77" s="26"/>
      <c r="F77" s="26"/>
      <c r="G77" s="26"/>
      <c r="H77" s="39"/>
      <c r="I77" s="58"/>
      <c r="J77" s="80"/>
      <c r="K77" s="95"/>
      <c r="L77" s="95"/>
      <c r="M77" s="95"/>
      <c r="N77" s="95"/>
      <c r="O77" s="95"/>
      <c r="P77" s="95"/>
      <c r="Q77" s="95"/>
      <c r="R77" s="95"/>
      <c r="S77" s="95"/>
      <c r="T77" s="95"/>
      <c r="U77" s="95"/>
      <c r="V77" s="95"/>
      <c r="W77" s="95"/>
      <c r="X77" s="95"/>
      <c r="Y77" s="95"/>
      <c r="Z77" s="95"/>
      <c r="AA77" s="95"/>
      <c r="AB77" s="95"/>
      <c r="AC77" s="95"/>
      <c r="AD77" s="119"/>
      <c r="AE77" s="124"/>
      <c r="AF77" s="124"/>
      <c r="AG77" s="124"/>
      <c r="AH77" s="124"/>
      <c r="AI77" s="124"/>
      <c r="AJ77" s="124"/>
      <c r="AK77" s="124"/>
      <c r="AL77" s="124"/>
      <c r="AM77" s="124"/>
      <c r="AN77" s="124"/>
      <c r="AO77" s="136"/>
      <c r="AP77" s="2"/>
      <c r="AQ77" s="4"/>
      <c r="AR77" s="4"/>
    </row>
    <row r="78" spans="1:44" ht="13.5" customHeight="1">
      <c r="A78" s="2"/>
      <c r="B78" s="9"/>
      <c r="C78" s="16"/>
      <c r="D78" s="26"/>
      <c r="E78" s="26"/>
      <c r="F78" s="26"/>
      <c r="G78" s="26"/>
      <c r="H78" s="39"/>
      <c r="I78" s="47" t="s">
        <v>132</v>
      </c>
      <c r="J78" s="78"/>
      <c r="K78" s="93"/>
      <c r="L78" s="93"/>
      <c r="M78" s="93"/>
      <c r="N78" s="93"/>
      <c r="O78" s="93"/>
      <c r="P78" s="93"/>
      <c r="Q78" s="93"/>
      <c r="R78" s="93"/>
      <c r="S78" s="93"/>
      <c r="T78" s="93"/>
      <c r="U78" s="93"/>
      <c r="V78" s="93"/>
      <c r="W78" s="93"/>
      <c r="X78" s="93"/>
      <c r="Y78" s="93"/>
      <c r="Z78" s="93"/>
      <c r="AA78" s="93"/>
      <c r="AB78" s="93"/>
      <c r="AC78" s="93"/>
      <c r="AD78" s="119"/>
      <c r="AE78" s="124"/>
      <c r="AF78" s="124"/>
      <c r="AG78" s="124"/>
      <c r="AH78" s="124"/>
      <c r="AI78" s="124"/>
      <c r="AJ78" s="124"/>
      <c r="AK78" s="124"/>
      <c r="AL78" s="124"/>
      <c r="AM78" s="124"/>
      <c r="AN78" s="124"/>
      <c r="AO78" s="136"/>
      <c r="AP78" s="2"/>
      <c r="AQ78" s="4"/>
      <c r="AR78" s="4"/>
    </row>
    <row r="79" spans="1:44" ht="13.5" customHeight="1">
      <c r="A79" s="2"/>
      <c r="B79" s="9"/>
      <c r="C79" s="16"/>
      <c r="D79" s="25"/>
      <c r="E79" s="25"/>
      <c r="F79" s="25"/>
      <c r="G79" s="25"/>
      <c r="H79" s="39"/>
      <c r="I79" s="48"/>
      <c r="J79" s="79"/>
      <c r="K79" s="94"/>
      <c r="L79" s="94"/>
      <c r="M79" s="94"/>
      <c r="N79" s="94"/>
      <c r="O79" s="94"/>
      <c r="P79" s="94"/>
      <c r="Q79" s="94"/>
      <c r="R79" s="94"/>
      <c r="S79" s="94"/>
      <c r="T79" s="94"/>
      <c r="U79" s="94"/>
      <c r="V79" s="94"/>
      <c r="W79" s="94"/>
      <c r="X79" s="94"/>
      <c r="Y79" s="94"/>
      <c r="Z79" s="94"/>
      <c r="AA79" s="94"/>
      <c r="AB79" s="94"/>
      <c r="AC79" s="94"/>
      <c r="AD79" s="119"/>
      <c r="AE79" s="124"/>
      <c r="AF79" s="124"/>
      <c r="AG79" s="124"/>
      <c r="AH79" s="124"/>
      <c r="AI79" s="124"/>
      <c r="AJ79" s="124"/>
      <c r="AK79" s="124"/>
      <c r="AL79" s="124"/>
      <c r="AM79" s="124"/>
      <c r="AN79" s="124"/>
      <c r="AO79" s="136"/>
      <c r="AP79" s="2"/>
      <c r="AQ79" s="4"/>
      <c r="AR79" s="4"/>
    </row>
    <row r="80" spans="1:44" ht="13.5" customHeight="1">
      <c r="A80" s="2"/>
      <c r="B80" s="9"/>
      <c r="C80" s="16"/>
      <c r="D80" s="25"/>
      <c r="E80" s="25"/>
      <c r="F80" s="25"/>
      <c r="G80" s="25"/>
      <c r="H80" s="39"/>
      <c r="I80" s="48"/>
      <c r="J80" s="79"/>
      <c r="K80" s="94"/>
      <c r="L80" s="94"/>
      <c r="M80" s="94"/>
      <c r="N80" s="94"/>
      <c r="O80" s="94"/>
      <c r="P80" s="94"/>
      <c r="Q80" s="94"/>
      <c r="R80" s="94"/>
      <c r="S80" s="94"/>
      <c r="T80" s="94"/>
      <c r="U80" s="94"/>
      <c r="V80" s="94"/>
      <c r="W80" s="94"/>
      <c r="X80" s="94"/>
      <c r="Y80" s="94"/>
      <c r="Z80" s="94"/>
      <c r="AA80" s="94"/>
      <c r="AB80" s="94"/>
      <c r="AC80" s="94"/>
      <c r="AD80" s="119"/>
      <c r="AE80" s="124"/>
      <c r="AF80" s="124"/>
      <c r="AG80" s="124"/>
      <c r="AH80" s="124"/>
      <c r="AI80" s="124"/>
      <c r="AJ80" s="124"/>
      <c r="AK80" s="124"/>
      <c r="AL80" s="124"/>
      <c r="AM80" s="124"/>
      <c r="AN80" s="124"/>
      <c r="AO80" s="136"/>
      <c r="AP80" s="2"/>
      <c r="AQ80" s="4"/>
      <c r="AR80" s="4"/>
    </row>
    <row r="81" spans="1:44" ht="13.5" customHeight="1">
      <c r="A81" s="2"/>
      <c r="B81" s="9"/>
      <c r="C81" s="16"/>
      <c r="D81" s="26"/>
      <c r="E81" s="26"/>
      <c r="F81" s="26"/>
      <c r="G81" s="26"/>
      <c r="H81" s="39"/>
      <c r="I81" s="48"/>
      <c r="J81" s="79"/>
      <c r="K81" s="94"/>
      <c r="L81" s="94"/>
      <c r="M81" s="94"/>
      <c r="N81" s="94"/>
      <c r="O81" s="94"/>
      <c r="P81" s="94"/>
      <c r="Q81" s="94"/>
      <c r="R81" s="94"/>
      <c r="S81" s="94"/>
      <c r="T81" s="94"/>
      <c r="U81" s="94"/>
      <c r="V81" s="94"/>
      <c r="W81" s="94"/>
      <c r="X81" s="94"/>
      <c r="Y81" s="94"/>
      <c r="Z81" s="94"/>
      <c r="AA81" s="94"/>
      <c r="AB81" s="94"/>
      <c r="AC81" s="94"/>
      <c r="AD81" s="119"/>
      <c r="AE81" s="124"/>
      <c r="AF81" s="124"/>
      <c r="AG81" s="124"/>
      <c r="AH81" s="124"/>
      <c r="AI81" s="124"/>
      <c r="AJ81" s="124"/>
      <c r="AK81" s="124"/>
      <c r="AL81" s="124"/>
      <c r="AM81" s="124"/>
      <c r="AN81" s="124"/>
      <c r="AO81" s="136"/>
      <c r="AP81" s="2"/>
      <c r="AQ81" s="4"/>
      <c r="AR81" s="4"/>
    </row>
    <row r="82" spans="1:44" ht="13.5" customHeight="1">
      <c r="A82" s="2"/>
      <c r="B82" s="9"/>
      <c r="C82" s="16"/>
      <c r="D82" s="26"/>
      <c r="E82" s="26"/>
      <c r="F82" s="26"/>
      <c r="G82" s="26"/>
      <c r="H82" s="39"/>
      <c r="I82" s="48"/>
      <c r="J82" s="79"/>
      <c r="K82" s="94"/>
      <c r="L82" s="94"/>
      <c r="M82" s="94"/>
      <c r="N82" s="94"/>
      <c r="O82" s="94"/>
      <c r="P82" s="94"/>
      <c r="Q82" s="94"/>
      <c r="R82" s="94"/>
      <c r="S82" s="94"/>
      <c r="T82" s="94"/>
      <c r="U82" s="94"/>
      <c r="V82" s="94"/>
      <c r="W82" s="94"/>
      <c r="X82" s="94"/>
      <c r="Y82" s="94"/>
      <c r="Z82" s="94"/>
      <c r="AA82" s="94"/>
      <c r="AB82" s="94"/>
      <c r="AC82" s="94"/>
      <c r="AD82" s="119"/>
      <c r="AE82" s="124"/>
      <c r="AF82" s="124"/>
      <c r="AG82" s="124"/>
      <c r="AH82" s="124"/>
      <c r="AI82" s="124"/>
      <c r="AJ82" s="124"/>
      <c r="AK82" s="124"/>
      <c r="AL82" s="124"/>
      <c r="AM82" s="124"/>
      <c r="AN82" s="124"/>
      <c r="AO82" s="136"/>
      <c r="AP82" s="2"/>
      <c r="AQ82" s="4"/>
      <c r="AR82" s="4"/>
    </row>
    <row r="83" spans="1:44" ht="13.5" customHeight="1">
      <c r="A83" s="2"/>
      <c r="B83" s="9"/>
      <c r="C83" s="16"/>
      <c r="D83" s="26"/>
      <c r="E83" s="26"/>
      <c r="F83" s="26"/>
      <c r="G83" s="26"/>
      <c r="H83" s="39"/>
      <c r="I83" s="48"/>
      <c r="J83" s="79"/>
      <c r="K83" s="94"/>
      <c r="L83" s="94"/>
      <c r="M83" s="94"/>
      <c r="N83" s="94"/>
      <c r="O83" s="94"/>
      <c r="P83" s="94"/>
      <c r="Q83" s="94"/>
      <c r="R83" s="94"/>
      <c r="S83" s="94"/>
      <c r="T83" s="94"/>
      <c r="U83" s="94"/>
      <c r="V83" s="94"/>
      <c r="W83" s="94"/>
      <c r="X83" s="94"/>
      <c r="Y83" s="94"/>
      <c r="Z83" s="94"/>
      <c r="AA83" s="94"/>
      <c r="AB83" s="94"/>
      <c r="AC83" s="94"/>
      <c r="AD83" s="119"/>
      <c r="AE83" s="124"/>
      <c r="AF83" s="124"/>
      <c r="AG83" s="124"/>
      <c r="AH83" s="124"/>
      <c r="AI83" s="124"/>
      <c r="AJ83" s="124"/>
      <c r="AK83" s="124"/>
      <c r="AL83" s="124"/>
      <c r="AM83" s="124"/>
      <c r="AN83" s="124"/>
      <c r="AO83" s="136"/>
      <c r="AP83" s="2"/>
      <c r="AQ83" s="4"/>
      <c r="AR83" s="4"/>
    </row>
    <row r="84" spans="1:44" ht="12.75" customHeight="1">
      <c r="A84" s="2"/>
      <c r="B84" s="9"/>
      <c r="C84" s="17"/>
      <c r="D84" s="27"/>
      <c r="E84" s="27"/>
      <c r="F84" s="27"/>
      <c r="G84" s="27"/>
      <c r="H84" s="40"/>
      <c r="I84" s="58"/>
      <c r="J84" s="80"/>
      <c r="K84" s="95"/>
      <c r="L84" s="95"/>
      <c r="M84" s="95"/>
      <c r="N84" s="95"/>
      <c r="O84" s="95"/>
      <c r="P84" s="95"/>
      <c r="Q84" s="95"/>
      <c r="R84" s="95"/>
      <c r="S84" s="95"/>
      <c r="T84" s="95"/>
      <c r="U84" s="95"/>
      <c r="V84" s="95"/>
      <c r="W84" s="95"/>
      <c r="X84" s="95"/>
      <c r="Y84" s="95"/>
      <c r="Z84" s="95"/>
      <c r="AA84" s="95"/>
      <c r="AB84" s="95"/>
      <c r="AC84" s="95"/>
      <c r="AD84" s="120"/>
      <c r="AE84" s="125"/>
      <c r="AF84" s="125"/>
      <c r="AG84" s="125"/>
      <c r="AH84" s="125"/>
      <c r="AI84" s="125"/>
      <c r="AJ84" s="125"/>
      <c r="AK84" s="125"/>
      <c r="AL84" s="125"/>
      <c r="AM84" s="125"/>
      <c r="AN84" s="125"/>
      <c r="AO84" s="137"/>
      <c r="AP84" s="2"/>
      <c r="AQ84" s="4"/>
      <c r="AR84" s="4"/>
    </row>
    <row r="85" spans="1:44" ht="13.5" customHeight="1">
      <c r="A85" s="2"/>
      <c r="B85" s="9"/>
      <c r="C85" s="15"/>
      <c r="D85" s="24"/>
      <c r="E85" s="24"/>
      <c r="F85" s="24"/>
      <c r="G85" s="24"/>
      <c r="H85" s="38"/>
      <c r="I85" s="47" t="s">
        <v>117</v>
      </c>
      <c r="J85" s="78"/>
      <c r="K85" s="93"/>
      <c r="L85" s="93"/>
      <c r="M85" s="93"/>
      <c r="N85" s="93"/>
      <c r="O85" s="93"/>
      <c r="P85" s="93"/>
      <c r="Q85" s="93"/>
      <c r="R85" s="93"/>
      <c r="S85" s="93"/>
      <c r="T85" s="93"/>
      <c r="U85" s="93"/>
      <c r="V85" s="93"/>
      <c r="W85" s="93"/>
      <c r="X85" s="93"/>
      <c r="Y85" s="93"/>
      <c r="Z85" s="93"/>
      <c r="AA85" s="93"/>
      <c r="AB85" s="93"/>
      <c r="AC85" s="93"/>
      <c r="AD85" s="118"/>
      <c r="AE85" s="123"/>
      <c r="AF85" s="123"/>
      <c r="AG85" s="123"/>
      <c r="AH85" s="123"/>
      <c r="AI85" s="123"/>
      <c r="AJ85" s="123"/>
      <c r="AK85" s="123"/>
      <c r="AL85" s="123"/>
      <c r="AM85" s="123"/>
      <c r="AN85" s="123"/>
      <c r="AO85" s="135"/>
      <c r="AP85" s="2"/>
      <c r="AQ85" s="4"/>
      <c r="AR85" s="4"/>
    </row>
    <row r="86" spans="1:44" ht="13.5" customHeight="1">
      <c r="A86" s="2"/>
      <c r="B86" s="9"/>
      <c r="C86" s="16"/>
      <c r="D86" s="26"/>
      <c r="E86" s="26"/>
      <c r="F86" s="26"/>
      <c r="G86" s="26"/>
      <c r="H86" s="39"/>
      <c r="I86" s="48"/>
      <c r="J86" s="79"/>
      <c r="K86" s="94"/>
      <c r="L86" s="94"/>
      <c r="M86" s="94"/>
      <c r="N86" s="94"/>
      <c r="O86" s="94"/>
      <c r="P86" s="94"/>
      <c r="Q86" s="94"/>
      <c r="R86" s="94"/>
      <c r="S86" s="94"/>
      <c r="T86" s="94"/>
      <c r="U86" s="94"/>
      <c r="V86" s="94"/>
      <c r="W86" s="94"/>
      <c r="X86" s="94"/>
      <c r="Y86" s="94"/>
      <c r="Z86" s="94"/>
      <c r="AA86" s="94"/>
      <c r="AB86" s="94"/>
      <c r="AC86" s="94"/>
      <c r="AD86" s="119"/>
      <c r="AE86" s="124"/>
      <c r="AF86" s="124"/>
      <c r="AG86" s="124"/>
      <c r="AH86" s="124"/>
      <c r="AI86" s="124"/>
      <c r="AJ86" s="124"/>
      <c r="AK86" s="124"/>
      <c r="AL86" s="124"/>
      <c r="AM86" s="124"/>
      <c r="AN86" s="124"/>
      <c r="AO86" s="136"/>
      <c r="AP86" s="2"/>
      <c r="AQ86" s="4"/>
      <c r="AR86" s="4"/>
    </row>
    <row r="87" spans="1:44" ht="13.5" customHeight="1">
      <c r="A87" s="2"/>
      <c r="B87" s="9"/>
      <c r="C87" s="16"/>
      <c r="D87" s="26"/>
      <c r="E87" s="26"/>
      <c r="F87" s="26"/>
      <c r="G87" s="26"/>
      <c r="H87" s="39"/>
      <c r="I87" s="48"/>
      <c r="J87" s="79"/>
      <c r="K87" s="94"/>
      <c r="L87" s="94"/>
      <c r="M87" s="94"/>
      <c r="N87" s="94"/>
      <c r="O87" s="94"/>
      <c r="P87" s="94"/>
      <c r="Q87" s="94"/>
      <c r="R87" s="94"/>
      <c r="S87" s="94"/>
      <c r="T87" s="94"/>
      <c r="U87" s="94"/>
      <c r="V87" s="94"/>
      <c r="W87" s="94"/>
      <c r="X87" s="94"/>
      <c r="Y87" s="94"/>
      <c r="Z87" s="94"/>
      <c r="AA87" s="94"/>
      <c r="AB87" s="94"/>
      <c r="AC87" s="94"/>
      <c r="AD87" s="119"/>
      <c r="AE87" s="124"/>
      <c r="AF87" s="124"/>
      <c r="AG87" s="124"/>
      <c r="AH87" s="124"/>
      <c r="AI87" s="124"/>
      <c r="AJ87" s="124"/>
      <c r="AK87" s="124"/>
      <c r="AL87" s="124"/>
      <c r="AM87" s="124"/>
      <c r="AN87" s="124"/>
      <c r="AO87" s="136"/>
      <c r="AP87" s="2"/>
      <c r="AQ87" s="4"/>
      <c r="AR87" s="4"/>
    </row>
    <row r="88" spans="1:44" ht="13.5" customHeight="1">
      <c r="A88" s="2"/>
      <c r="B88" s="9"/>
      <c r="C88" s="16"/>
      <c r="D88" s="26"/>
      <c r="E88" s="26"/>
      <c r="F88" s="26"/>
      <c r="G88" s="26"/>
      <c r="H88" s="39"/>
      <c r="I88" s="48"/>
      <c r="J88" s="79"/>
      <c r="K88" s="94"/>
      <c r="L88" s="94"/>
      <c r="M88" s="94"/>
      <c r="N88" s="94"/>
      <c r="O88" s="94"/>
      <c r="P88" s="94"/>
      <c r="Q88" s="94"/>
      <c r="R88" s="94"/>
      <c r="S88" s="94"/>
      <c r="T88" s="94"/>
      <c r="U88" s="94"/>
      <c r="V88" s="94"/>
      <c r="W88" s="94"/>
      <c r="X88" s="94"/>
      <c r="Y88" s="94"/>
      <c r="Z88" s="94"/>
      <c r="AA88" s="94"/>
      <c r="AB88" s="94"/>
      <c r="AC88" s="94"/>
      <c r="AD88" s="119"/>
      <c r="AE88" s="124"/>
      <c r="AF88" s="124"/>
      <c r="AG88" s="124"/>
      <c r="AH88" s="124"/>
      <c r="AI88" s="124"/>
      <c r="AJ88" s="124"/>
      <c r="AK88" s="124"/>
      <c r="AL88" s="124"/>
      <c r="AM88" s="124"/>
      <c r="AN88" s="124"/>
      <c r="AO88" s="136"/>
      <c r="AP88" s="2"/>
      <c r="AQ88" s="4"/>
      <c r="AR88" s="4"/>
    </row>
    <row r="89" spans="1:44" ht="13.5" customHeight="1">
      <c r="A89" s="2"/>
      <c r="B89" s="9"/>
      <c r="C89" s="16"/>
      <c r="D89" s="26"/>
      <c r="E89" s="26"/>
      <c r="F89" s="26"/>
      <c r="G89" s="26"/>
      <c r="H89" s="39"/>
      <c r="I89" s="48"/>
      <c r="J89" s="79"/>
      <c r="K89" s="94"/>
      <c r="L89" s="94"/>
      <c r="M89" s="94"/>
      <c r="N89" s="94"/>
      <c r="O89" s="94"/>
      <c r="P89" s="94"/>
      <c r="Q89" s="94"/>
      <c r="R89" s="94"/>
      <c r="S89" s="94"/>
      <c r="T89" s="94"/>
      <c r="U89" s="94"/>
      <c r="V89" s="94"/>
      <c r="W89" s="94"/>
      <c r="X89" s="94"/>
      <c r="Y89" s="94"/>
      <c r="Z89" s="94"/>
      <c r="AA89" s="94"/>
      <c r="AB89" s="94"/>
      <c r="AC89" s="94"/>
      <c r="AD89" s="119"/>
      <c r="AE89" s="124"/>
      <c r="AF89" s="124"/>
      <c r="AG89" s="124"/>
      <c r="AH89" s="124"/>
      <c r="AI89" s="124"/>
      <c r="AJ89" s="124"/>
      <c r="AK89" s="124"/>
      <c r="AL89" s="124"/>
      <c r="AM89" s="124"/>
      <c r="AN89" s="124"/>
      <c r="AO89" s="136"/>
      <c r="AP89" s="2"/>
      <c r="AQ89" s="4"/>
      <c r="AR89" s="4"/>
    </row>
    <row r="90" spans="1:44" ht="13.5" customHeight="1">
      <c r="A90" s="2"/>
      <c r="B90" s="9"/>
      <c r="C90" s="16"/>
      <c r="D90" s="26"/>
      <c r="E90" s="26"/>
      <c r="F90" s="26"/>
      <c r="G90" s="26"/>
      <c r="H90" s="39"/>
      <c r="I90" s="48"/>
      <c r="J90" s="79"/>
      <c r="K90" s="94"/>
      <c r="L90" s="94"/>
      <c r="M90" s="94"/>
      <c r="N90" s="94"/>
      <c r="O90" s="94"/>
      <c r="P90" s="94"/>
      <c r="Q90" s="94"/>
      <c r="R90" s="94"/>
      <c r="S90" s="94"/>
      <c r="T90" s="94"/>
      <c r="U90" s="94"/>
      <c r="V90" s="94"/>
      <c r="W90" s="94"/>
      <c r="X90" s="94"/>
      <c r="Y90" s="94"/>
      <c r="Z90" s="94"/>
      <c r="AA90" s="94"/>
      <c r="AB90" s="94"/>
      <c r="AC90" s="94"/>
      <c r="AD90" s="119"/>
      <c r="AE90" s="124"/>
      <c r="AF90" s="124"/>
      <c r="AG90" s="124"/>
      <c r="AH90" s="124"/>
      <c r="AI90" s="124"/>
      <c r="AJ90" s="124"/>
      <c r="AK90" s="124"/>
      <c r="AL90" s="124"/>
      <c r="AM90" s="124"/>
      <c r="AN90" s="124"/>
      <c r="AO90" s="136"/>
      <c r="AP90" s="2"/>
      <c r="AQ90" s="4"/>
      <c r="AR90" s="4"/>
    </row>
    <row r="91" spans="1:44" ht="12.75" customHeight="1">
      <c r="A91" s="2"/>
      <c r="B91" s="9"/>
      <c r="C91" s="16"/>
      <c r="D91" s="26"/>
      <c r="E91" s="26"/>
      <c r="F91" s="26"/>
      <c r="G91" s="26"/>
      <c r="H91" s="39"/>
      <c r="I91" s="48"/>
      <c r="J91" s="80"/>
      <c r="K91" s="95"/>
      <c r="L91" s="95"/>
      <c r="M91" s="95"/>
      <c r="N91" s="95"/>
      <c r="O91" s="95"/>
      <c r="P91" s="95"/>
      <c r="Q91" s="95"/>
      <c r="R91" s="95"/>
      <c r="S91" s="95"/>
      <c r="T91" s="95"/>
      <c r="U91" s="95"/>
      <c r="V91" s="95"/>
      <c r="W91" s="95"/>
      <c r="X91" s="95"/>
      <c r="Y91" s="95"/>
      <c r="Z91" s="95"/>
      <c r="AA91" s="95"/>
      <c r="AB91" s="95"/>
      <c r="AC91" s="95"/>
      <c r="AD91" s="119"/>
      <c r="AE91" s="124"/>
      <c r="AF91" s="124"/>
      <c r="AG91" s="124"/>
      <c r="AH91" s="124"/>
      <c r="AI91" s="124"/>
      <c r="AJ91" s="124"/>
      <c r="AK91" s="124"/>
      <c r="AL91" s="124"/>
      <c r="AM91" s="124"/>
      <c r="AN91" s="124"/>
      <c r="AO91" s="136"/>
      <c r="AP91" s="2"/>
      <c r="AQ91" s="4"/>
      <c r="AR91" s="4"/>
    </row>
    <row r="92" spans="1:44" ht="13.5" customHeight="1">
      <c r="A92" s="2"/>
      <c r="B92" s="9"/>
      <c r="C92" s="16"/>
      <c r="D92" s="26"/>
      <c r="E92" s="26"/>
      <c r="F92" s="26"/>
      <c r="G92" s="26"/>
      <c r="H92" s="39"/>
      <c r="I92" s="47" t="s">
        <v>132</v>
      </c>
      <c r="J92" s="78"/>
      <c r="K92" s="93"/>
      <c r="L92" s="93"/>
      <c r="M92" s="93"/>
      <c r="N92" s="93"/>
      <c r="O92" s="93"/>
      <c r="P92" s="93"/>
      <c r="Q92" s="93"/>
      <c r="R92" s="93"/>
      <c r="S92" s="93"/>
      <c r="T92" s="93"/>
      <c r="U92" s="93"/>
      <c r="V92" s="93"/>
      <c r="W92" s="93"/>
      <c r="X92" s="93"/>
      <c r="Y92" s="93"/>
      <c r="Z92" s="93"/>
      <c r="AA92" s="93"/>
      <c r="AB92" s="93"/>
      <c r="AC92" s="93"/>
      <c r="AD92" s="119"/>
      <c r="AE92" s="124"/>
      <c r="AF92" s="124"/>
      <c r="AG92" s="124"/>
      <c r="AH92" s="124"/>
      <c r="AI92" s="124"/>
      <c r="AJ92" s="124"/>
      <c r="AK92" s="124"/>
      <c r="AL92" s="124"/>
      <c r="AM92" s="124"/>
      <c r="AN92" s="124"/>
      <c r="AO92" s="136"/>
      <c r="AP92" s="2"/>
      <c r="AQ92" s="4"/>
      <c r="AR92" s="4"/>
    </row>
    <row r="93" spans="1:44" ht="13.5" customHeight="1">
      <c r="A93" s="2"/>
      <c r="B93" s="9"/>
      <c r="C93" s="16"/>
      <c r="D93" s="26"/>
      <c r="E93" s="26"/>
      <c r="F93" s="26"/>
      <c r="G93" s="26"/>
      <c r="H93" s="39"/>
      <c r="I93" s="48"/>
      <c r="J93" s="79"/>
      <c r="K93" s="94"/>
      <c r="L93" s="94"/>
      <c r="M93" s="94"/>
      <c r="N93" s="94"/>
      <c r="O93" s="94"/>
      <c r="P93" s="94"/>
      <c r="Q93" s="94"/>
      <c r="R93" s="94"/>
      <c r="S93" s="94"/>
      <c r="T93" s="94"/>
      <c r="U93" s="94"/>
      <c r="V93" s="94"/>
      <c r="W93" s="94"/>
      <c r="X93" s="94"/>
      <c r="Y93" s="94"/>
      <c r="Z93" s="94"/>
      <c r="AA93" s="94"/>
      <c r="AB93" s="94"/>
      <c r="AC93" s="94"/>
      <c r="AD93" s="119"/>
      <c r="AE93" s="124"/>
      <c r="AF93" s="124"/>
      <c r="AG93" s="124"/>
      <c r="AH93" s="124"/>
      <c r="AI93" s="124"/>
      <c r="AJ93" s="124"/>
      <c r="AK93" s="124"/>
      <c r="AL93" s="124"/>
      <c r="AM93" s="124"/>
      <c r="AN93" s="124"/>
      <c r="AO93" s="136"/>
      <c r="AP93" s="2"/>
      <c r="AQ93" s="4"/>
      <c r="AR93" s="4"/>
    </row>
    <row r="94" spans="1:44" ht="13.5" customHeight="1">
      <c r="A94" s="2"/>
      <c r="B94" s="9"/>
      <c r="C94" s="16"/>
      <c r="D94" s="26"/>
      <c r="E94" s="26"/>
      <c r="F94" s="26"/>
      <c r="G94" s="26"/>
      <c r="H94" s="39"/>
      <c r="I94" s="48"/>
      <c r="J94" s="79"/>
      <c r="K94" s="94"/>
      <c r="L94" s="94"/>
      <c r="M94" s="94"/>
      <c r="N94" s="94"/>
      <c r="O94" s="94"/>
      <c r="P94" s="94"/>
      <c r="Q94" s="94"/>
      <c r="R94" s="94"/>
      <c r="S94" s="94"/>
      <c r="T94" s="94"/>
      <c r="U94" s="94"/>
      <c r="V94" s="94"/>
      <c r="W94" s="94"/>
      <c r="X94" s="94"/>
      <c r="Y94" s="94"/>
      <c r="Z94" s="94"/>
      <c r="AA94" s="94"/>
      <c r="AB94" s="94"/>
      <c r="AC94" s="94"/>
      <c r="AD94" s="119"/>
      <c r="AE94" s="124"/>
      <c r="AF94" s="124"/>
      <c r="AG94" s="124"/>
      <c r="AH94" s="124"/>
      <c r="AI94" s="124"/>
      <c r="AJ94" s="124"/>
      <c r="AK94" s="124"/>
      <c r="AL94" s="124"/>
      <c r="AM94" s="124"/>
      <c r="AN94" s="124"/>
      <c r="AO94" s="136"/>
      <c r="AP94" s="2"/>
      <c r="AQ94" s="4"/>
      <c r="AR94" s="4"/>
    </row>
    <row r="95" spans="1:44" ht="13.5" customHeight="1">
      <c r="A95" s="2"/>
      <c r="B95" s="9"/>
      <c r="C95" s="16"/>
      <c r="D95" s="26"/>
      <c r="E95" s="26"/>
      <c r="F95" s="26"/>
      <c r="G95" s="26"/>
      <c r="H95" s="39"/>
      <c r="I95" s="48"/>
      <c r="J95" s="79"/>
      <c r="K95" s="94"/>
      <c r="L95" s="94"/>
      <c r="M95" s="94"/>
      <c r="N95" s="94"/>
      <c r="O95" s="94"/>
      <c r="P95" s="94"/>
      <c r="Q95" s="94"/>
      <c r="R95" s="94"/>
      <c r="S95" s="94"/>
      <c r="T95" s="94"/>
      <c r="U95" s="94"/>
      <c r="V95" s="94"/>
      <c r="W95" s="94"/>
      <c r="X95" s="94"/>
      <c r="Y95" s="94"/>
      <c r="Z95" s="94"/>
      <c r="AA95" s="94"/>
      <c r="AB95" s="94"/>
      <c r="AC95" s="94"/>
      <c r="AD95" s="119"/>
      <c r="AE95" s="124"/>
      <c r="AF95" s="124"/>
      <c r="AG95" s="124"/>
      <c r="AH95" s="124"/>
      <c r="AI95" s="124"/>
      <c r="AJ95" s="124"/>
      <c r="AK95" s="124"/>
      <c r="AL95" s="124"/>
      <c r="AM95" s="124"/>
      <c r="AN95" s="124"/>
      <c r="AO95" s="136"/>
      <c r="AP95" s="2"/>
      <c r="AQ95" s="4"/>
      <c r="AR95" s="4"/>
    </row>
    <row r="96" spans="1:44" ht="13.5" customHeight="1">
      <c r="A96" s="2"/>
      <c r="B96" s="9"/>
      <c r="C96" s="16"/>
      <c r="D96" s="26"/>
      <c r="E96" s="26"/>
      <c r="F96" s="26"/>
      <c r="G96" s="26"/>
      <c r="H96" s="39"/>
      <c r="I96" s="48"/>
      <c r="J96" s="79"/>
      <c r="K96" s="94"/>
      <c r="L96" s="94"/>
      <c r="M96" s="94"/>
      <c r="N96" s="94"/>
      <c r="O96" s="94"/>
      <c r="P96" s="94"/>
      <c r="Q96" s="94"/>
      <c r="R96" s="94"/>
      <c r="S96" s="94"/>
      <c r="T96" s="94"/>
      <c r="U96" s="94"/>
      <c r="V96" s="94"/>
      <c r="W96" s="94"/>
      <c r="X96" s="94"/>
      <c r="Y96" s="94"/>
      <c r="Z96" s="94"/>
      <c r="AA96" s="94"/>
      <c r="AB96" s="94"/>
      <c r="AC96" s="94"/>
      <c r="AD96" s="119"/>
      <c r="AE96" s="124"/>
      <c r="AF96" s="124"/>
      <c r="AG96" s="124"/>
      <c r="AH96" s="124"/>
      <c r="AI96" s="124"/>
      <c r="AJ96" s="124"/>
      <c r="AK96" s="124"/>
      <c r="AL96" s="124"/>
      <c r="AM96" s="124"/>
      <c r="AN96" s="124"/>
      <c r="AO96" s="136"/>
      <c r="AP96" s="2"/>
      <c r="AQ96" s="4"/>
      <c r="AR96" s="4"/>
    </row>
    <row r="97" spans="1:44" ht="13.5" customHeight="1">
      <c r="A97" s="2"/>
      <c r="B97" s="9"/>
      <c r="C97" s="16"/>
      <c r="D97" s="26"/>
      <c r="E97" s="26"/>
      <c r="F97" s="26"/>
      <c r="G97" s="26"/>
      <c r="H97" s="39"/>
      <c r="I97" s="48"/>
      <c r="J97" s="79"/>
      <c r="K97" s="94"/>
      <c r="L97" s="94"/>
      <c r="M97" s="94"/>
      <c r="N97" s="94"/>
      <c r="O97" s="94"/>
      <c r="P97" s="94"/>
      <c r="Q97" s="94"/>
      <c r="R97" s="94"/>
      <c r="S97" s="94"/>
      <c r="T97" s="94"/>
      <c r="U97" s="94"/>
      <c r="V97" s="94"/>
      <c r="W97" s="94"/>
      <c r="X97" s="94"/>
      <c r="Y97" s="94"/>
      <c r="Z97" s="94"/>
      <c r="AA97" s="94"/>
      <c r="AB97" s="94"/>
      <c r="AC97" s="94"/>
      <c r="AD97" s="119"/>
      <c r="AE97" s="124"/>
      <c r="AF97" s="124"/>
      <c r="AG97" s="124"/>
      <c r="AH97" s="124"/>
      <c r="AI97" s="124"/>
      <c r="AJ97" s="124"/>
      <c r="AK97" s="124"/>
      <c r="AL97" s="124"/>
      <c r="AM97" s="124"/>
      <c r="AN97" s="124"/>
      <c r="AO97" s="136"/>
      <c r="AP97" s="2"/>
      <c r="AQ97" s="4"/>
      <c r="AR97" s="4"/>
    </row>
    <row r="98" spans="1:44" ht="12.75" customHeight="1">
      <c r="A98" s="2"/>
      <c r="B98" s="9"/>
      <c r="C98" s="16"/>
      <c r="D98" s="26"/>
      <c r="E98" s="26"/>
      <c r="F98" s="26"/>
      <c r="G98" s="26"/>
      <c r="H98" s="39"/>
      <c r="I98" s="58"/>
      <c r="J98" s="80"/>
      <c r="K98" s="95"/>
      <c r="L98" s="95"/>
      <c r="M98" s="95"/>
      <c r="N98" s="95"/>
      <c r="O98" s="95"/>
      <c r="P98" s="95"/>
      <c r="Q98" s="95"/>
      <c r="R98" s="95"/>
      <c r="S98" s="95"/>
      <c r="T98" s="95"/>
      <c r="U98" s="95"/>
      <c r="V98" s="95"/>
      <c r="W98" s="95"/>
      <c r="X98" s="95"/>
      <c r="Y98" s="95"/>
      <c r="Z98" s="95"/>
      <c r="AA98" s="95"/>
      <c r="AB98" s="95"/>
      <c r="AC98" s="95"/>
      <c r="AD98" s="120"/>
      <c r="AE98" s="125"/>
      <c r="AF98" s="125"/>
      <c r="AG98" s="125"/>
      <c r="AH98" s="125"/>
      <c r="AI98" s="125"/>
      <c r="AJ98" s="125"/>
      <c r="AK98" s="125"/>
      <c r="AL98" s="125"/>
      <c r="AM98" s="125"/>
      <c r="AN98" s="125"/>
      <c r="AO98" s="137"/>
      <c r="AP98" s="2"/>
      <c r="AQ98" s="4"/>
      <c r="AR98" s="4"/>
    </row>
    <row r="99" spans="1:44" ht="13.5" customHeight="1">
      <c r="A99" s="2"/>
      <c r="B99" s="9"/>
      <c r="C99" s="15"/>
      <c r="D99" s="24"/>
      <c r="E99" s="24"/>
      <c r="F99" s="24"/>
      <c r="G99" s="24"/>
      <c r="H99" s="38"/>
      <c r="I99" s="59" t="s">
        <v>76</v>
      </c>
      <c r="J99" s="81"/>
      <c r="K99" s="96"/>
      <c r="L99" s="96"/>
      <c r="M99" s="96"/>
      <c r="N99" s="96"/>
      <c r="O99" s="96"/>
      <c r="P99" s="96"/>
      <c r="Q99" s="96"/>
      <c r="R99" s="96"/>
      <c r="S99" s="96"/>
      <c r="T99" s="96"/>
      <c r="U99" s="96"/>
      <c r="V99" s="96"/>
      <c r="W99" s="96"/>
      <c r="X99" s="96"/>
      <c r="Y99" s="96"/>
      <c r="Z99" s="96"/>
      <c r="AA99" s="96"/>
      <c r="AB99" s="96"/>
      <c r="AC99" s="96"/>
      <c r="AD99" s="113"/>
      <c r="AE99" s="88"/>
      <c r="AF99" s="88"/>
      <c r="AG99" s="88"/>
      <c r="AH99" s="88"/>
      <c r="AI99" s="88"/>
      <c r="AJ99" s="88"/>
      <c r="AK99" s="88"/>
      <c r="AL99" s="88"/>
      <c r="AM99" s="88"/>
      <c r="AN99" s="88"/>
      <c r="AO99" s="131"/>
      <c r="AP99" s="2"/>
      <c r="AQ99" s="4"/>
      <c r="AR99" s="4"/>
    </row>
    <row r="100" spans="1:44" ht="13.5" customHeight="1">
      <c r="A100" s="2"/>
      <c r="B100" s="9"/>
      <c r="C100" s="16"/>
      <c r="D100" s="25"/>
      <c r="E100" s="25"/>
      <c r="F100" s="25"/>
      <c r="G100" s="25"/>
      <c r="H100" s="39"/>
      <c r="I100" s="60"/>
      <c r="J100" s="82"/>
      <c r="K100" s="97"/>
      <c r="L100" s="97"/>
      <c r="M100" s="97"/>
      <c r="N100" s="97"/>
      <c r="O100" s="97"/>
      <c r="P100" s="97"/>
      <c r="Q100" s="97"/>
      <c r="R100" s="97"/>
      <c r="S100" s="97"/>
      <c r="T100" s="97"/>
      <c r="U100" s="97"/>
      <c r="V100" s="97"/>
      <c r="W100" s="97"/>
      <c r="X100" s="97"/>
      <c r="Y100" s="97"/>
      <c r="Z100" s="97"/>
      <c r="AA100" s="97"/>
      <c r="AB100" s="97"/>
      <c r="AC100" s="97"/>
      <c r="AD100" s="114"/>
      <c r="AE100" s="89"/>
      <c r="AF100" s="89"/>
      <c r="AG100" s="89"/>
      <c r="AH100" s="89"/>
      <c r="AI100" s="89"/>
      <c r="AJ100" s="89"/>
      <c r="AK100" s="89"/>
      <c r="AL100" s="89"/>
      <c r="AM100" s="89"/>
      <c r="AN100" s="89"/>
      <c r="AO100" s="132"/>
      <c r="AP100" s="2"/>
      <c r="AQ100" s="4"/>
      <c r="AR100" s="4"/>
    </row>
    <row r="101" spans="1:44" ht="13.5" customHeight="1">
      <c r="A101" s="2"/>
      <c r="B101" s="9"/>
      <c r="C101" s="16"/>
      <c r="D101" s="25"/>
      <c r="E101" s="25"/>
      <c r="F101" s="25"/>
      <c r="G101" s="25"/>
      <c r="H101" s="39"/>
      <c r="I101" s="60"/>
      <c r="J101" s="82"/>
      <c r="K101" s="97"/>
      <c r="L101" s="97"/>
      <c r="M101" s="97"/>
      <c r="N101" s="97"/>
      <c r="O101" s="97"/>
      <c r="P101" s="97"/>
      <c r="Q101" s="97"/>
      <c r="R101" s="97"/>
      <c r="S101" s="97"/>
      <c r="T101" s="97"/>
      <c r="U101" s="97"/>
      <c r="V101" s="97"/>
      <c r="W101" s="97"/>
      <c r="X101" s="97"/>
      <c r="Y101" s="97"/>
      <c r="Z101" s="97"/>
      <c r="AA101" s="97"/>
      <c r="AB101" s="97"/>
      <c r="AC101" s="97"/>
      <c r="AD101" s="114"/>
      <c r="AE101" s="89"/>
      <c r="AF101" s="89"/>
      <c r="AG101" s="89"/>
      <c r="AH101" s="89"/>
      <c r="AI101" s="89"/>
      <c r="AJ101" s="89"/>
      <c r="AK101" s="89"/>
      <c r="AL101" s="89"/>
      <c r="AM101" s="89"/>
      <c r="AN101" s="89"/>
      <c r="AO101" s="132"/>
      <c r="AP101" s="2"/>
      <c r="AQ101" s="4"/>
      <c r="AR101" s="4"/>
    </row>
    <row r="102" spans="1:44" ht="13.5" customHeight="1">
      <c r="A102" s="2"/>
      <c r="B102" s="9"/>
      <c r="C102" s="16"/>
      <c r="D102" s="25"/>
      <c r="E102" s="25"/>
      <c r="F102" s="25"/>
      <c r="G102" s="25"/>
      <c r="H102" s="39"/>
      <c r="I102" s="60"/>
      <c r="J102" s="82"/>
      <c r="K102" s="97"/>
      <c r="L102" s="97"/>
      <c r="M102" s="97"/>
      <c r="N102" s="97"/>
      <c r="O102" s="97"/>
      <c r="P102" s="97"/>
      <c r="Q102" s="97"/>
      <c r="R102" s="97"/>
      <c r="S102" s="97"/>
      <c r="T102" s="97"/>
      <c r="U102" s="97"/>
      <c r="V102" s="97"/>
      <c r="W102" s="97"/>
      <c r="X102" s="97"/>
      <c r="Y102" s="97"/>
      <c r="Z102" s="97"/>
      <c r="AA102" s="97"/>
      <c r="AB102" s="97"/>
      <c r="AC102" s="97"/>
      <c r="AD102" s="114"/>
      <c r="AE102" s="89"/>
      <c r="AF102" s="89"/>
      <c r="AG102" s="89"/>
      <c r="AH102" s="89"/>
      <c r="AI102" s="89"/>
      <c r="AJ102" s="89"/>
      <c r="AK102" s="89"/>
      <c r="AL102" s="89"/>
      <c r="AM102" s="89"/>
      <c r="AN102" s="89"/>
      <c r="AO102" s="132"/>
      <c r="AP102" s="2"/>
      <c r="AQ102" s="4"/>
      <c r="AR102" s="4"/>
    </row>
    <row r="103" spans="1:44" ht="13.5" customHeight="1">
      <c r="A103" s="2"/>
      <c r="B103" s="9"/>
      <c r="C103" s="16"/>
      <c r="D103" s="26"/>
      <c r="E103" s="26"/>
      <c r="F103" s="26"/>
      <c r="G103" s="26"/>
      <c r="H103" s="39"/>
      <c r="I103" s="60"/>
      <c r="J103" s="82"/>
      <c r="K103" s="97"/>
      <c r="L103" s="97"/>
      <c r="M103" s="97"/>
      <c r="N103" s="97"/>
      <c r="O103" s="97"/>
      <c r="P103" s="97"/>
      <c r="Q103" s="97"/>
      <c r="R103" s="97"/>
      <c r="S103" s="97"/>
      <c r="T103" s="97"/>
      <c r="U103" s="97"/>
      <c r="V103" s="97"/>
      <c r="W103" s="97"/>
      <c r="X103" s="97"/>
      <c r="Y103" s="97"/>
      <c r="Z103" s="97"/>
      <c r="AA103" s="97"/>
      <c r="AB103" s="97"/>
      <c r="AC103" s="97"/>
      <c r="AD103" s="114"/>
      <c r="AE103" s="89"/>
      <c r="AF103" s="89"/>
      <c r="AG103" s="89"/>
      <c r="AH103" s="89"/>
      <c r="AI103" s="89"/>
      <c r="AJ103" s="89"/>
      <c r="AK103" s="89"/>
      <c r="AL103" s="89"/>
      <c r="AM103" s="89"/>
      <c r="AN103" s="89"/>
      <c r="AO103" s="132"/>
      <c r="AP103" s="2"/>
      <c r="AQ103" s="4"/>
      <c r="AR103" s="4"/>
    </row>
    <row r="104" spans="1:44" ht="13.5" customHeight="1">
      <c r="A104" s="2"/>
      <c r="B104" s="9"/>
      <c r="C104" s="16"/>
      <c r="D104" s="26"/>
      <c r="E104" s="26"/>
      <c r="F104" s="26"/>
      <c r="G104" s="26"/>
      <c r="H104" s="39"/>
      <c r="I104" s="60"/>
      <c r="J104" s="82"/>
      <c r="K104" s="97"/>
      <c r="L104" s="97"/>
      <c r="M104" s="97"/>
      <c r="N104" s="97"/>
      <c r="O104" s="97"/>
      <c r="P104" s="97"/>
      <c r="Q104" s="97"/>
      <c r="R104" s="97"/>
      <c r="S104" s="97"/>
      <c r="T104" s="97"/>
      <c r="U104" s="97"/>
      <c r="V104" s="97"/>
      <c r="W104" s="97"/>
      <c r="X104" s="97"/>
      <c r="Y104" s="97"/>
      <c r="Z104" s="97"/>
      <c r="AA104" s="97"/>
      <c r="AB104" s="97"/>
      <c r="AC104" s="97"/>
      <c r="AD104" s="114"/>
      <c r="AE104" s="89"/>
      <c r="AF104" s="89"/>
      <c r="AG104" s="89"/>
      <c r="AH104" s="89"/>
      <c r="AI104" s="89"/>
      <c r="AJ104" s="89"/>
      <c r="AK104" s="89"/>
      <c r="AL104" s="89"/>
      <c r="AM104" s="89"/>
      <c r="AN104" s="89"/>
      <c r="AO104" s="132"/>
      <c r="AP104" s="2"/>
      <c r="AQ104" s="4"/>
      <c r="AR104" s="4"/>
    </row>
    <row r="105" spans="1:44" ht="12.75" customHeight="1">
      <c r="A105" s="2"/>
      <c r="B105" s="9"/>
      <c r="C105" s="16"/>
      <c r="D105" s="26"/>
      <c r="E105" s="26"/>
      <c r="F105" s="26"/>
      <c r="G105" s="26"/>
      <c r="H105" s="39"/>
      <c r="I105" s="61"/>
      <c r="J105" s="83"/>
      <c r="K105" s="98"/>
      <c r="L105" s="98"/>
      <c r="M105" s="98"/>
      <c r="N105" s="98"/>
      <c r="O105" s="98"/>
      <c r="P105" s="98"/>
      <c r="Q105" s="98"/>
      <c r="R105" s="98"/>
      <c r="S105" s="98"/>
      <c r="T105" s="98"/>
      <c r="U105" s="98"/>
      <c r="V105" s="98"/>
      <c r="W105" s="98"/>
      <c r="X105" s="98"/>
      <c r="Y105" s="98"/>
      <c r="Z105" s="98"/>
      <c r="AA105" s="98"/>
      <c r="AB105" s="98"/>
      <c r="AC105" s="98"/>
      <c r="AD105" s="114"/>
      <c r="AE105" s="89"/>
      <c r="AF105" s="89"/>
      <c r="AG105" s="89"/>
      <c r="AH105" s="89"/>
      <c r="AI105" s="89"/>
      <c r="AJ105" s="89"/>
      <c r="AK105" s="89"/>
      <c r="AL105" s="89"/>
      <c r="AM105" s="89"/>
      <c r="AN105" s="89"/>
      <c r="AO105" s="132"/>
      <c r="AP105" s="2"/>
      <c r="AQ105" s="4"/>
      <c r="AR105" s="4"/>
    </row>
    <row r="106" spans="1:44" ht="13.5" customHeight="1">
      <c r="A106" s="2"/>
      <c r="B106" s="9"/>
      <c r="C106" s="16"/>
      <c r="D106" s="26"/>
      <c r="E106" s="26"/>
      <c r="F106" s="26"/>
      <c r="G106" s="26"/>
      <c r="H106" s="39"/>
      <c r="I106" s="60" t="s">
        <v>85</v>
      </c>
      <c r="J106" s="84"/>
      <c r="K106" s="99"/>
      <c r="L106" s="99"/>
      <c r="M106" s="99"/>
      <c r="N106" s="99"/>
      <c r="O106" s="99"/>
      <c r="P106" s="99"/>
      <c r="Q106" s="99"/>
      <c r="R106" s="99"/>
      <c r="S106" s="99"/>
      <c r="T106" s="99"/>
      <c r="U106" s="99"/>
      <c r="V106" s="99"/>
      <c r="W106" s="99"/>
      <c r="X106" s="99"/>
      <c r="Y106" s="99"/>
      <c r="Z106" s="99"/>
      <c r="AA106" s="99"/>
      <c r="AB106" s="99"/>
      <c r="AC106" s="99"/>
      <c r="AD106" s="114"/>
      <c r="AE106" s="89"/>
      <c r="AF106" s="89"/>
      <c r="AG106" s="89"/>
      <c r="AH106" s="89"/>
      <c r="AI106" s="89"/>
      <c r="AJ106" s="89"/>
      <c r="AK106" s="89"/>
      <c r="AL106" s="89"/>
      <c r="AM106" s="89"/>
      <c r="AN106" s="89"/>
      <c r="AO106" s="132"/>
      <c r="AP106" s="2"/>
      <c r="AQ106" s="4"/>
      <c r="AR106" s="4"/>
    </row>
    <row r="107" spans="1:44" ht="13.5" customHeight="1">
      <c r="A107" s="2"/>
      <c r="B107" s="9"/>
      <c r="C107" s="16"/>
      <c r="D107" s="25"/>
      <c r="E107" s="25"/>
      <c r="F107" s="25"/>
      <c r="G107" s="25"/>
      <c r="H107" s="39"/>
      <c r="I107" s="60"/>
      <c r="J107" s="82"/>
      <c r="K107" s="97"/>
      <c r="L107" s="97"/>
      <c r="M107" s="97"/>
      <c r="N107" s="97"/>
      <c r="O107" s="97"/>
      <c r="P107" s="97"/>
      <c r="Q107" s="97"/>
      <c r="R107" s="97"/>
      <c r="S107" s="97"/>
      <c r="T107" s="97"/>
      <c r="U107" s="97"/>
      <c r="V107" s="97"/>
      <c r="W107" s="97"/>
      <c r="X107" s="97"/>
      <c r="Y107" s="97"/>
      <c r="Z107" s="97"/>
      <c r="AA107" s="97"/>
      <c r="AB107" s="97"/>
      <c r="AC107" s="97"/>
      <c r="AD107" s="114"/>
      <c r="AE107" s="89"/>
      <c r="AF107" s="89"/>
      <c r="AG107" s="89"/>
      <c r="AH107" s="89"/>
      <c r="AI107" s="89"/>
      <c r="AJ107" s="89"/>
      <c r="AK107" s="89"/>
      <c r="AL107" s="89"/>
      <c r="AM107" s="89"/>
      <c r="AN107" s="89"/>
      <c r="AO107" s="132"/>
      <c r="AP107" s="2"/>
      <c r="AQ107" s="4"/>
      <c r="AR107" s="4"/>
    </row>
    <row r="108" spans="1:44" ht="13.5" customHeight="1">
      <c r="A108" s="2"/>
      <c r="B108" s="9"/>
      <c r="C108" s="16"/>
      <c r="D108" s="25"/>
      <c r="E108" s="25"/>
      <c r="F108" s="25"/>
      <c r="G108" s="25"/>
      <c r="H108" s="39"/>
      <c r="I108" s="60"/>
      <c r="J108" s="82"/>
      <c r="K108" s="97"/>
      <c r="L108" s="97"/>
      <c r="M108" s="97"/>
      <c r="N108" s="97"/>
      <c r="O108" s="97"/>
      <c r="P108" s="97"/>
      <c r="Q108" s="97"/>
      <c r="R108" s="97"/>
      <c r="S108" s="97"/>
      <c r="T108" s="97"/>
      <c r="U108" s="97"/>
      <c r="V108" s="97"/>
      <c r="W108" s="97"/>
      <c r="X108" s="97"/>
      <c r="Y108" s="97"/>
      <c r="Z108" s="97"/>
      <c r="AA108" s="97"/>
      <c r="AB108" s="97"/>
      <c r="AC108" s="97"/>
      <c r="AD108" s="114"/>
      <c r="AE108" s="89"/>
      <c r="AF108" s="89"/>
      <c r="AG108" s="89"/>
      <c r="AH108" s="89"/>
      <c r="AI108" s="89"/>
      <c r="AJ108" s="89"/>
      <c r="AK108" s="89"/>
      <c r="AL108" s="89"/>
      <c r="AM108" s="89"/>
      <c r="AN108" s="89"/>
      <c r="AO108" s="132"/>
      <c r="AP108" s="2"/>
      <c r="AQ108" s="4"/>
      <c r="AR108" s="4"/>
    </row>
    <row r="109" spans="1:44" ht="13.5" customHeight="1">
      <c r="A109" s="2"/>
      <c r="B109" s="9"/>
      <c r="C109" s="16"/>
      <c r="D109" s="25"/>
      <c r="E109" s="25"/>
      <c r="F109" s="25"/>
      <c r="G109" s="25"/>
      <c r="H109" s="39"/>
      <c r="I109" s="60"/>
      <c r="J109" s="82"/>
      <c r="K109" s="97"/>
      <c r="L109" s="97"/>
      <c r="M109" s="97"/>
      <c r="N109" s="97"/>
      <c r="O109" s="97"/>
      <c r="P109" s="97"/>
      <c r="Q109" s="97"/>
      <c r="R109" s="97"/>
      <c r="S109" s="97"/>
      <c r="T109" s="97"/>
      <c r="U109" s="97"/>
      <c r="V109" s="97"/>
      <c r="W109" s="97"/>
      <c r="X109" s="97"/>
      <c r="Y109" s="97"/>
      <c r="Z109" s="97"/>
      <c r="AA109" s="97"/>
      <c r="AB109" s="97"/>
      <c r="AC109" s="97"/>
      <c r="AD109" s="114"/>
      <c r="AE109" s="89"/>
      <c r="AF109" s="89"/>
      <c r="AG109" s="89"/>
      <c r="AH109" s="89"/>
      <c r="AI109" s="89"/>
      <c r="AJ109" s="89"/>
      <c r="AK109" s="89"/>
      <c r="AL109" s="89"/>
      <c r="AM109" s="89"/>
      <c r="AN109" s="89"/>
      <c r="AO109" s="132"/>
      <c r="AP109" s="2"/>
      <c r="AQ109" s="4"/>
      <c r="AR109" s="4"/>
    </row>
    <row r="110" spans="1:44" ht="13.5" customHeight="1">
      <c r="A110" s="2"/>
      <c r="B110" s="9"/>
      <c r="C110" s="16"/>
      <c r="D110" s="26"/>
      <c r="E110" s="26"/>
      <c r="F110" s="26"/>
      <c r="G110" s="26"/>
      <c r="H110" s="39"/>
      <c r="I110" s="60"/>
      <c r="J110" s="82"/>
      <c r="K110" s="97"/>
      <c r="L110" s="97"/>
      <c r="M110" s="97"/>
      <c r="N110" s="97"/>
      <c r="O110" s="97"/>
      <c r="P110" s="97"/>
      <c r="Q110" s="97"/>
      <c r="R110" s="97"/>
      <c r="S110" s="97"/>
      <c r="T110" s="97"/>
      <c r="U110" s="97"/>
      <c r="V110" s="97"/>
      <c r="W110" s="97"/>
      <c r="X110" s="97"/>
      <c r="Y110" s="97"/>
      <c r="Z110" s="97"/>
      <c r="AA110" s="97"/>
      <c r="AB110" s="97"/>
      <c r="AC110" s="97"/>
      <c r="AD110" s="114"/>
      <c r="AE110" s="89"/>
      <c r="AF110" s="89"/>
      <c r="AG110" s="89"/>
      <c r="AH110" s="89"/>
      <c r="AI110" s="89"/>
      <c r="AJ110" s="89"/>
      <c r="AK110" s="89"/>
      <c r="AL110" s="89"/>
      <c r="AM110" s="89"/>
      <c r="AN110" s="89"/>
      <c r="AO110" s="132"/>
      <c r="AP110" s="2"/>
      <c r="AQ110" s="4"/>
      <c r="AR110" s="4"/>
    </row>
    <row r="111" spans="1:44" ht="13.5" customHeight="1">
      <c r="A111" s="2"/>
      <c r="B111" s="9"/>
      <c r="C111" s="16"/>
      <c r="D111" s="26"/>
      <c r="E111" s="26"/>
      <c r="F111" s="26"/>
      <c r="G111" s="26"/>
      <c r="H111" s="39"/>
      <c r="I111" s="60"/>
      <c r="J111" s="82"/>
      <c r="K111" s="97"/>
      <c r="L111" s="97"/>
      <c r="M111" s="97"/>
      <c r="N111" s="97"/>
      <c r="O111" s="97"/>
      <c r="P111" s="97"/>
      <c r="Q111" s="97"/>
      <c r="R111" s="97"/>
      <c r="S111" s="97"/>
      <c r="T111" s="97"/>
      <c r="U111" s="97"/>
      <c r="V111" s="97"/>
      <c r="W111" s="97"/>
      <c r="X111" s="97"/>
      <c r="Y111" s="97"/>
      <c r="Z111" s="97"/>
      <c r="AA111" s="97"/>
      <c r="AB111" s="97"/>
      <c r="AC111" s="97"/>
      <c r="AD111" s="114"/>
      <c r="AE111" s="89"/>
      <c r="AF111" s="89"/>
      <c r="AG111" s="89"/>
      <c r="AH111" s="89"/>
      <c r="AI111" s="89"/>
      <c r="AJ111" s="89"/>
      <c r="AK111" s="89"/>
      <c r="AL111" s="89"/>
      <c r="AM111" s="89"/>
      <c r="AN111" s="89"/>
      <c r="AO111" s="132"/>
      <c r="AP111" s="2"/>
      <c r="AQ111" s="4"/>
      <c r="AR111" s="4"/>
    </row>
    <row r="112" spans="1:44" ht="12.75" customHeight="1">
      <c r="A112" s="2"/>
      <c r="B112" s="9"/>
      <c r="C112" s="17"/>
      <c r="D112" s="27"/>
      <c r="E112" s="27"/>
      <c r="F112" s="27"/>
      <c r="G112" s="27"/>
      <c r="H112" s="40"/>
      <c r="I112" s="62"/>
      <c r="J112" s="85"/>
      <c r="K112" s="100"/>
      <c r="L112" s="100"/>
      <c r="M112" s="100"/>
      <c r="N112" s="100"/>
      <c r="O112" s="100"/>
      <c r="P112" s="100"/>
      <c r="Q112" s="100"/>
      <c r="R112" s="100"/>
      <c r="S112" s="100"/>
      <c r="T112" s="100"/>
      <c r="U112" s="100"/>
      <c r="V112" s="100"/>
      <c r="W112" s="100"/>
      <c r="X112" s="100"/>
      <c r="Y112" s="100"/>
      <c r="Z112" s="100"/>
      <c r="AA112" s="100"/>
      <c r="AB112" s="100"/>
      <c r="AC112" s="100"/>
      <c r="AD112" s="115"/>
      <c r="AE112" s="92"/>
      <c r="AF112" s="92"/>
      <c r="AG112" s="92"/>
      <c r="AH112" s="92"/>
      <c r="AI112" s="92"/>
      <c r="AJ112" s="92"/>
      <c r="AK112" s="92"/>
      <c r="AL112" s="92"/>
      <c r="AM112" s="92"/>
      <c r="AN112" s="92"/>
      <c r="AO112" s="133"/>
      <c r="AP112" s="2"/>
      <c r="AQ112" s="4"/>
      <c r="AR112" s="4"/>
    </row>
    <row r="113" spans="1:44" ht="13.5" customHeight="1">
      <c r="A113" s="2"/>
      <c r="B113" s="9"/>
      <c r="C113" s="20" t="s">
        <v>162</v>
      </c>
      <c r="D113" s="29"/>
      <c r="E113" s="29"/>
      <c r="F113" s="29"/>
      <c r="G113" s="29"/>
      <c r="H113" s="41"/>
      <c r="I113" s="63" t="s">
        <v>76</v>
      </c>
      <c r="J113" s="71"/>
      <c r="K113" s="88"/>
      <c r="L113" s="88"/>
      <c r="M113" s="88"/>
      <c r="N113" s="88"/>
      <c r="O113" s="88"/>
      <c r="P113" s="88"/>
      <c r="Q113" s="88"/>
      <c r="R113" s="88"/>
      <c r="S113" s="88"/>
      <c r="T113" s="88"/>
      <c r="U113" s="88"/>
      <c r="V113" s="88"/>
      <c r="W113" s="88"/>
      <c r="X113" s="88"/>
      <c r="Y113" s="88"/>
      <c r="Z113" s="88"/>
      <c r="AA113" s="88"/>
      <c r="AB113" s="88"/>
      <c r="AC113" s="88"/>
      <c r="AD113" s="113"/>
      <c r="AE113" s="88"/>
      <c r="AF113" s="88"/>
      <c r="AG113" s="88"/>
      <c r="AH113" s="88"/>
      <c r="AI113" s="88"/>
      <c r="AJ113" s="88"/>
      <c r="AK113" s="88"/>
      <c r="AL113" s="88"/>
      <c r="AM113" s="88"/>
      <c r="AN113" s="88"/>
      <c r="AO113" s="131"/>
      <c r="AP113" s="2"/>
      <c r="AQ113" s="4"/>
      <c r="AR113" s="4"/>
    </row>
    <row r="114" spans="1:44" ht="13.5" customHeight="1">
      <c r="A114" s="2"/>
      <c r="B114" s="9"/>
      <c r="C114" s="16"/>
      <c r="D114" s="26"/>
      <c r="E114" s="26"/>
      <c r="F114" s="26"/>
      <c r="G114" s="26"/>
      <c r="H114" s="39"/>
      <c r="I114" s="64"/>
      <c r="J114" s="72"/>
      <c r="K114" s="89"/>
      <c r="L114" s="89"/>
      <c r="M114" s="89"/>
      <c r="N114" s="89"/>
      <c r="O114" s="89"/>
      <c r="P114" s="89"/>
      <c r="Q114" s="89"/>
      <c r="R114" s="89"/>
      <c r="S114" s="89"/>
      <c r="T114" s="89"/>
      <c r="U114" s="89"/>
      <c r="V114" s="89"/>
      <c r="W114" s="89"/>
      <c r="X114" s="89"/>
      <c r="Y114" s="89"/>
      <c r="Z114" s="89"/>
      <c r="AA114" s="89"/>
      <c r="AB114" s="89"/>
      <c r="AC114" s="89"/>
      <c r="AD114" s="114"/>
      <c r="AE114" s="89"/>
      <c r="AF114" s="89"/>
      <c r="AG114" s="89"/>
      <c r="AH114" s="89"/>
      <c r="AI114" s="89"/>
      <c r="AJ114" s="89"/>
      <c r="AK114" s="89"/>
      <c r="AL114" s="89"/>
      <c r="AM114" s="89"/>
      <c r="AN114" s="89"/>
      <c r="AO114" s="132"/>
      <c r="AP114" s="2"/>
      <c r="AQ114" s="4"/>
      <c r="AR114" s="4"/>
    </row>
    <row r="115" spans="1:44" ht="13.5" customHeight="1">
      <c r="A115" s="2"/>
      <c r="B115" s="9"/>
      <c r="C115" s="16"/>
      <c r="D115" s="26"/>
      <c r="E115" s="26"/>
      <c r="F115" s="26"/>
      <c r="G115" s="26"/>
      <c r="H115" s="39"/>
      <c r="I115" s="64"/>
      <c r="J115" s="72"/>
      <c r="K115" s="89"/>
      <c r="L115" s="89"/>
      <c r="M115" s="89"/>
      <c r="N115" s="89"/>
      <c r="O115" s="89"/>
      <c r="P115" s="89"/>
      <c r="Q115" s="89"/>
      <c r="R115" s="89"/>
      <c r="S115" s="89"/>
      <c r="T115" s="89"/>
      <c r="U115" s="89"/>
      <c r="V115" s="89"/>
      <c r="W115" s="89"/>
      <c r="X115" s="89"/>
      <c r="Y115" s="89"/>
      <c r="Z115" s="89"/>
      <c r="AA115" s="89"/>
      <c r="AB115" s="89"/>
      <c r="AC115" s="89"/>
      <c r="AD115" s="114"/>
      <c r="AE115" s="89"/>
      <c r="AF115" s="89"/>
      <c r="AG115" s="89"/>
      <c r="AH115" s="89"/>
      <c r="AI115" s="89"/>
      <c r="AJ115" s="89"/>
      <c r="AK115" s="89"/>
      <c r="AL115" s="89"/>
      <c r="AM115" s="89"/>
      <c r="AN115" s="89"/>
      <c r="AO115" s="132"/>
      <c r="AP115" s="2"/>
      <c r="AQ115" s="4"/>
      <c r="AR115" s="4"/>
    </row>
    <row r="116" spans="1:44" ht="13.5" customHeight="1">
      <c r="A116" s="2"/>
      <c r="B116" s="9"/>
      <c r="C116" s="16"/>
      <c r="D116" s="26"/>
      <c r="E116" s="26"/>
      <c r="F116" s="26"/>
      <c r="G116" s="26"/>
      <c r="H116" s="39"/>
      <c r="I116" s="64"/>
      <c r="J116" s="72"/>
      <c r="K116" s="89"/>
      <c r="L116" s="89"/>
      <c r="M116" s="89"/>
      <c r="N116" s="89"/>
      <c r="O116" s="89"/>
      <c r="P116" s="89"/>
      <c r="Q116" s="89"/>
      <c r="R116" s="89"/>
      <c r="S116" s="89"/>
      <c r="T116" s="89"/>
      <c r="U116" s="89"/>
      <c r="V116" s="89"/>
      <c r="W116" s="89"/>
      <c r="X116" s="89"/>
      <c r="Y116" s="89"/>
      <c r="Z116" s="89"/>
      <c r="AA116" s="89"/>
      <c r="AB116" s="89"/>
      <c r="AC116" s="89"/>
      <c r="AD116" s="114"/>
      <c r="AE116" s="89"/>
      <c r="AF116" s="89"/>
      <c r="AG116" s="89"/>
      <c r="AH116" s="89"/>
      <c r="AI116" s="89"/>
      <c r="AJ116" s="89"/>
      <c r="AK116" s="89"/>
      <c r="AL116" s="89"/>
      <c r="AM116" s="89"/>
      <c r="AN116" s="89"/>
      <c r="AO116" s="132"/>
      <c r="AP116" s="2"/>
      <c r="AQ116" s="4"/>
      <c r="AR116" s="4"/>
    </row>
    <row r="117" spans="1:44" ht="13.5" customHeight="1">
      <c r="A117" s="2"/>
      <c r="B117" s="9"/>
      <c r="C117" s="16"/>
      <c r="D117" s="26"/>
      <c r="E117" s="26"/>
      <c r="F117" s="26"/>
      <c r="G117" s="26"/>
      <c r="H117" s="39"/>
      <c r="I117" s="64"/>
      <c r="J117" s="72"/>
      <c r="K117" s="89"/>
      <c r="L117" s="89"/>
      <c r="M117" s="89"/>
      <c r="N117" s="89"/>
      <c r="O117" s="89"/>
      <c r="P117" s="89"/>
      <c r="Q117" s="89"/>
      <c r="R117" s="89"/>
      <c r="S117" s="89"/>
      <c r="T117" s="89"/>
      <c r="U117" s="89"/>
      <c r="V117" s="89"/>
      <c r="W117" s="89"/>
      <c r="X117" s="89"/>
      <c r="Y117" s="89"/>
      <c r="Z117" s="89"/>
      <c r="AA117" s="89"/>
      <c r="AB117" s="89"/>
      <c r="AC117" s="89"/>
      <c r="AD117" s="114"/>
      <c r="AE117" s="89"/>
      <c r="AF117" s="89"/>
      <c r="AG117" s="89"/>
      <c r="AH117" s="89"/>
      <c r="AI117" s="89"/>
      <c r="AJ117" s="89"/>
      <c r="AK117" s="89"/>
      <c r="AL117" s="89"/>
      <c r="AM117" s="89"/>
      <c r="AN117" s="89"/>
      <c r="AO117" s="132"/>
      <c r="AP117" s="2"/>
      <c r="AQ117" s="4"/>
      <c r="AR117" s="4"/>
    </row>
    <row r="118" spans="1:44" ht="13.5" customHeight="1">
      <c r="A118" s="2"/>
      <c r="B118" s="9"/>
      <c r="C118" s="16"/>
      <c r="D118" s="26"/>
      <c r="E118" s="26"/>
      <c r="F118" s="26"/>
      <c r="G118" s="26"/>
      <c r="H118" s="39"/>
      <c r="I118" s="64"/>
      <c r="J118" s="72"/>
      <c r="K118" s="89"/>
      <c r="L118" s="89"/>
      <c r="M118" s="89"/>
      <c r="N118" s="89"/>
      <c r="O118" s="89"/>
      <c r="P118" s="89"/>
      <c r="Q118" s="89"/>
      <c r="R118" s="89"/>
      <c r="S118" s="89"/>
      <c r="T118" s="89"/>
      <c r="U118" s="89"/>
      <c r="V118" s="89"/>
      <c r="W118" s="89"/>
      <c r="X118" s="89"/>
      <c r="Y118" s="89"/>
      <c r="Z118" s="89"/>
      <c r="AA118" s="89"/>
      <c r="AB118" s="89"/>
      <c r="AC118" s="89"/>
      <c r="AD118" s="114"/>
      <c r="AE118" s="89"/>
      <c r="AF118" s="89"/>
      <c r="AG118" s="89"/>
      <c r="AH118" s="89"/>
      <c r="AI118" s="89"/>
      <c r="AJ118" s="89"/>
      <c r="AK118" s="89"/>
      <c r="AL118" s="89"/>
      <c r="AM118" s="89"/>
      <c r="AN118" s="89"/>
      <c r="AO118" s="132"/>
      <c r="AP118" s="2"/>
      <c r="AQ118" s="4"/>
      <c r="AR118" s="4"/>
    </row>
    <row r="119" spans="1:44" ht="13.5" customHeight="1">
      <c r="A119" s="2"/>
      <c r="B119" s="9"/>
      <c r="C119" s="16"/>
      <c r="D119" s="26"/>
      <c r="E119" s="26"/>
      <c r="F119" s="26"/>
      <c r="G119" s="26"/>
      <c r="H119" s="39"/>
      <c r="I119" s="65"/>
      <c r="J119" s="73"/>
      <c r="K119" s="90"/>
      <c r="L119" s="90"/>
      <c r="M119" s="90"/>
      <c r="N119" s="90"/>
      <c r="O119" s="90"/>
      <c r="P119" s="90"/>
      <c r="Q119" s="90"/>
      <c r="R119" s="90"/>
      <c r="S119" s="90"/>
      <c r="T119" s="90"/>
      <c r="U119" s="90"/>
      <c r="V119" s="90"/>
      <c r="W119" s="90"/>
      <c r="X119" s="90"/>
      <c r="Y119" s="90"/>
      <c r="Z119" s="90"/>
      <c r="AA119" s="90"/>
      <c r="AB119" s="90"/>
      <c r="AC119" s="90"/>
      <c r="AD119" s="114"/>
      <c r="AE119" s="89"/>
      <c r="AF119" s="89"/>
      <c r="AG119" s="89"/>
      <c r="AH119" s="89"/>
      <c r="AI119" s="89"/>
      <c r="AJ119" s="89"/>
      <c r="AK119" s="89"/>
      <c r="AL119" s="89"/>
      <c r="AM119" s="89"/>
      <c r="AN119" s="89"/>
      <c r="AO119" s="132"/>
      <c r="AP119" s="2"/>
      <c r="AQ119" s="4"/>
      <c r="AR119" s="4"/>
    </row>
    <row r="120" spans="1:44" ht="13.5" customHeight="1">
      <c r="A120" s="2"/>
      <c r="B120" s="9"/>
      <c r="C120" s="16"/>
      <c r="D120" s="26"/>
      <c r="E120" s="26"/>
      <c r="F120" s="26"/>
      <c r="G120" s="26"/>
      <c r="H120" s="39"/>
      <c r="I120" s="64" t="s">
        <v>85</v>
      </c>
      <c r="J120" s="74"/>
      <c r="K120" s="91"/>
      <c r="L120" s="91"/>
      <c r="M120" s="91"/>
      <c r="N120" s="91"/>
      <c r="O120" s="91"/>
      <c r="P120" s="91"/>
      <c r="Q120" s="91"/>
      <c r="R120" s="91"/>
      <c r="S120" s="91"/>
      <c r="T120" s="91"/>
      <c r="U120" s="91"/>
      <c r="V120" s="91"/>
      <c r="W120" s="91"/>
      <c r="X120" s="91"/>
      <c r="Y120" s="91"/>
      <c r="Z120" s="91"/>
      <c r="AA120" s="91"/>
      <c r="AB120" s="91"/>
      <c r="AC120" s="91"/>
      <c r="AD120" s="114"/>
      <c r="AE120" s="89"/>
      <c r="AF120" s="89"/>
      <c r="AG120" s="89"/>
      <c r="AH120" s="89"/>
      <c r="AI120" s="89"/>
      <c r="AJ120" s="89"/>
      <c r="AK120" s="89"/>
      <c r="AL120" s="89"/>
      <c r="AM120" s="89"/>
      <c r="AN120" s="89"/>
      <c r="AO120" s="132"/>
      <c r="AP120" s="2"/>
      <c r="AQ120" s="4"/>
      <c r="AR120" s="4"/>
    </row>
    <row r="121" spans="1:44" ht="13.5" customHeight="1">
      <c r="A121" s="2"/>
      <c r="B121" s="9"/>
      <c r="C121" s="16"/>
      <c r="D121" s="26"/>
      <c r="E121" s="26"/>
      <c r="F121" s="26"/>
      <c r="G121" s="26"/>
      <c r="H121" s="39"/>
      <c r="I121" s="64"/>
      <c r="J121" s="72"/>
      <c r="K121" s="89"/>
      <c r="L121" s="89"/>
      <c r="M121" s="89"/>
      <c r="N121" s="89"/>
      <c r="O121" s="89"/>
      <c r="P121" s="89"/>
      <c r="Q121" s="89"/>
      <c r="R121" s="89"/>
      <c r="S121" s="89"/>
      <c r="T121" s="89"/>
      <c r="U121" s="89"/>
      <c r="V121" s="89"/>
      <c r="W121" s="89"/>
      <c r="X121" s="89"/>
      <c r="Y121" s="89"/>
      <c r="Z121" s="89"/>
      <c r="AA121" s="89"/>
      <c r="AB121" s="89"/>
      <c r="AC121" s="89"/>
      <c r="AD121" s="114"/>
      <c r="AE121" s="89"/>
      <c r="AF121" s="89"/>
      <c r="AG121" s="89"/>
      <c r="AH121" s="89"/>
      <c r="AI121" s="89"/>
      <c r="AJ121" s="89"/>
      <c r="AK121" s="89"/>
      <c r="AL121" s="89"/>
      <c r="AM121" s="89"/>
      <c r="AN121" s="89"/>
      <c r="AO121" s="132"/>
      <c r="AP121" s="2"/>
      <c r="AQ121" s="4"/>
      <c r="AR121" s="4"/>
    </row>
    <row r="122" spans="1:44" ht="13.5" customHeight="1">
      <c r="A122" s="2"/>
      <c r="B122" s="9"/>
      <c r="C122" s="16"/>
      <c r="D122" s="26"/>
      <c r="E122" s="26"/>
      <c r="F122" s="26"/>
      <c r="G122" s="26"/>
      <c r="H122" s="39"/>
      <c r="I122" s="64"/>
      <c r="J122" s="72"/>
      <c r="K122" s="89"/>
      <c r="L122" s="89"/>
      <c r="M122" s="89"/>
      <c r="N122" s="89"/>
      <c r="O122" s="89"/>
      <c r="P122" s="89"/>
      <c r="Q122" s="89"/>
      <c r="R122" s="89"/>
      <c r="S122" s="89"/>
      <c r="T122" s="89"/>
      <c r="U122" s="89"/>
      <c r="V122" s="89"/>
      <c r="W122" s="89"/>
      <c r="X122" s="89"/>
      <c r="Y122" s="89"/>
      <c r="Z122" s="89"/>
      <c r="AA122" s="89"/>
      <c r="AB122" s="89"/>
      <c r="AC122" s="89"/>
      <c r="AD122" s="114"/>
      <c r="AE122" s="89"/>
      <c r="AF122" s="89"/>
      <c r="AG122" s="89"/>
      <c r="AH122" s="89"/>
      <c r="AI122" s="89"/>
      <c r="AJ122" s="89"/>
      <c r="AK122" s="89"/>
      <c r="AL122" s="89"/>
      <c r="AM122" s="89"/>
      <c r="AN122" s="89"/>
      <c r="AO122" s="132"/>
      <c r="AP122" s="2"/>
      <c r="AQ122" s="4"/>
      <c r="AR122" s="4"/>
    </row>
    <row r="123" spans="1:44" ht="13.5" customHeight="1">
      <c r="A123" s="2"/>
      <c r="B123" s="9"/>
      <c r="C123" s="16"/>
      <c r="D123" s="26"/>
      <c r="E123" s="26"/>
      <c r="F123" s="26"/>
      <c r="G123" s="26"/>
      <c r="H123" s="39"/>
      <c r="I123" s="64"/>
      <c r="J123" s="72"/>
      <c r="K123" s="89"/>
      <c r="L123" s="89"/>
      <c r="M123" s="89"/>
      <c r="N123" s="89"/>
      <c r="O123" s="89"/>
      <c r="P123" s="89"/>
      <c r="Q123" s="89"/>
      <c r="R123" s="89"/>
      <c r="S123" s="89"/>
      <c r="T123" s="89"/>
      <c r="U123" s="89"/>
      <c r="V123" s="89"/>
      <c r="W123" s="89"/>
      <c r="X123" s="89"/>
      <c r="Y123" s="89"/>
      <c r="Z123" s="89"/>
      <c r="AA123" s="89"/>
      <c r="AB123" s="89"/>
      <c r="AC123" s="89"/>
      <c r="AD123" s="114"/>
      <c r="AE123" s="89"/>
      <c r="AF123" s="89"/>
      <c r="AG123" s="89"/>
      <c r="AH123" s="89"/>
      <c r="AI123" s="89"/>
      <c r="AJ123" s="89"/>
      <c r="AK123" s="89"/>
      <c r="AL123" s="89"/>
      <c r="AM123" s="89"/>
      <c r="AN123" s="89"/>
      <c r="AO123" s="132"/>
      <c r="AP123" s="2"/>
      <c r="AQ123" s="4"/>
      <c r="AR123" s="4"/>
    </row>
    <row r="124" spans="1:44" ht="13.5" customHeight="1">
      <c r="A124" s="2"/>
      <c r="B124" s="9"/>
      <c r="C124" s="16"/>
      <c r="D124" s="26"/>
      <c r="E124" s="26"/>
      <c r="F124" s="26"/>
      <c r="G124" s="26"/>
      <c r="H124" s="39"/>
      <c r="I124" s="64"/>
      <c r="J124" s="72"/>
      <c r="K124" s="89"/>
      <c r="L124" s="89"/>
      <c r="M124" s="89"/>
      <c r="N124" s="89"/>
      <c r="O124" s="89"/>
      <c r="P124" s="89"/>
      <c r="Q124" s="89"/>
      <c r="R124" s="89"/>
      <c r="S124" s="89"/>
      <c r="T124" s="89"/>
      <c r="U124" s="89"/>
      <c r="V124" s="89"/>
      <c r="W124" s="89"/>
      <c r="X124" s="89"/>
      <c r="Y124" s="89"/>
      <c r="Z124" s="89"/>
      <c r="AA124" s="89"/>
      <c r="AB124" s="89"/>
      <c r="AC124" s="89"/>
      <c r="AD124" s="114"/>
      <c r="AE124" s="89"/>
      <c r="AF124" s="89"/>
      <c r="AG124" s="89"/>
      <c r="AH124" s="89"/>
      <c r="AI124" s="89"/>
      <c r="AJ124" s="89"/>
      <c r="AK124" s="89"/>
      <c r="AL124" s="89"/>
      <c r="AM124" s="89"/>
      <c r="AN124" s="89"/>
      <c r="AO124" s="132"/>
      <c r="AP124" s="2"/>
      <c r="AQ124" s="4"/>
      <c r="AR124" s="4"/>
    </row>
    <row r="125" spans="1:44" ht="13.5" customHeight="1">
      <c r="A125" s="2"/>
      <c r="B125" s="9"/>
      <c r="C125" s="16"/>
      <c r="D125" s="26"/>
      <c r="E125" s="26"/>
      <c r="F125" s="26"/>
      <c r="G125" s="26"/>
      <c r="H125" s="39"/>
      <c r="I125" s="64"/>
      <c r="J125" s="72"/>
      <c r="K125" s="89"/>
      <c r="L125" s="89"/>
      <c r="M125" s="89"/>
      <c r="N125" s="89"/>
      <c r="O125" s="89"/>
      <c r="P125" s="89"/>
      <c r="Q125" s="89"/>
      <c r="R125" s="89"/>
      <c r="S125" s="89"/>
      <c r="T125" s="89"/>
      <c r="U125" s="89"/>
      <c r="V125" s="89"/>
      <c r="W125" s="89"/>
      <c r="X125" s="89"/>
      <c r="Y125" s="89"/>
      <c r="Z125" s="89"/>
      <c r="AA125" s="89"/>
      <c r="AB125" s="89"/>
      <c r="AC125" s="89"/>
      <c r="AD125" s="114"/>
      <c r="AE125" s="89"/>
      <c r="AF125" s="89"/>
      <c r="AG125" s="89"/>
      <c r="AH125" s="89"/>
      <c r="AI125" s="89"/>
      <c r="AJ125" s="89"/>
      <c r="AK125" s="89"/>
      <c r="AL125" s="89"/>
      <c r="AM125" s="89"/>
      <c r="AN125" s="89"/>
      <c r="AO125" s="132"/>
      <c r="AP125" s="2"/>
      <c r="AQ125" s="4"/>
      <c r="AR125" s="4"/>
    </row>
    <row r="126" spans="1:44" ht="12.75" customHeight="1">
      <c r="A126" s="2"/>
      <c r="B126" s="9"/>
      <c r="C126" s="17"/>
      <c r="D126" s="27"/>
      <c r="E126" s="27"/>
      <c r="F126" s="27"/>
      <c r="G126" s="27"/>
      <c r="H126" s="40"/>
      <c r="I126" s="66"/>
      <c r="J126" s="75"/>
      <c r="K126" s="92"/>
      <c r="L126" s="92"/>
      <c r="M126" s="92"/>
      <c r="N126" s="92"/>
      <c r="O126" s="92"/>
      <c r="P126" s="92"/>
      <c r="Q126" s="92"/>
      <c r="R126" s="92"/>
      <c r="S126" s="92"/>
      <c r="T126" s="92"/>
      <c r="U126" s="92"/>
      <c r="V126" s="92"/>
      <c r="W126" s="92"/>
      <c r="X126" s="92"/>
      <c r="Y126" s="92"/>
      <c r="Z126" s="92"/>
      <c r="AA126" s="92"/>
      <c r="AB126" s="92"/>
      <c r="AC126" s="92"/>
      <c r="AD126" s="115"/>
      <c r="AE126" s="92"/>
      <c r="AF126" s="92"/>
      <c r="AG126" s="92"/>
      <c r="AH126" s="92"/>
      <c r="AI126" s="92"/>
      <c r="AJ126" s="92"/>
      <c r="AK126" s="92"/>
      <c r="AL126" s="92"/>
      <c r="AM126" s="92"/>
      <c r="AN126" s="92"/>
      <c r="AO126" s="133"/>
      <c r="AP126" s="2"/>
      <c r="AQ126" s="4"/>
      <c r="AR126" s="4"/>
    </row>
    <row r="127" spans="1:44" ht="13.5" customHeight="1">
      <c r="A127" s="2"/>
      <c r="B127" s="9"/>
      <c r="C127" s="20" t="s">
        <v>162</v>
      </c>
      <c r="D127" s="29"/>
      <c r="E127" s="29"/>
      <c r="F127" s="29"/>
      <c r="G127" s="29"/>
      <c r="H127" s="41"/>
      <c r="I127" s="63" t="s">
        <v>76</v>
      </c>
      <c r="J127" s="71"/>
      <c r="K127" s="88"/>
      <c r="L127" s="88"/>
      <c r="M127" s="88"/>
      <c r="N127" s="88"/>
      <c r="O127" s="88"/>
      <c r="P127" s="88"/>
      <c r="Q127" s="88"/>
      <c r="R127" s="88"/>
      <c r="S127" s="88"/>
      <c r="T127" s="88"/>
      <c r="U127" s="88"/>
      <c r="V127" s="88"/>
      <c r="W127" s="88"/>
      <c r="X127" s="88"/>
      <c r="Y127" s="88"/>
      <c r="Z127" s="88"/>
      <c r="AA127" s="88"/>
      <c r="AB127" s="88"/>
      <c r="AC127" s="88"/>
      <c r="AD127" s="113"/>
      <c r="AE127" s="88"/>
      <c r="AF127" s="88"/>
      <c r="AG127" s="88"/>
      <c r="AH127" s="88"/>
      <c r="AI127" s="88"/>
      <c r="AJ127" s="88"/>
      <c r="AK127" s="88"/>
      <c r="AL127" s="88"/>
      <c r="AM127" s="88"/>
      <c r="AN127" s="88"/>
      <c r="AO127" s="131"/>
      <c r="AP127" s="2"/>
      <c r="AQ127" s="4"/>
      <c r="AR127" s="4"/>
    </row>
    <row r="128" spans="1:44" ht="13.5" customHeight="1">
      <c r="A128" s="2"/>
      <c r="B128" s="9"/>
      <c r="C128" s="15" t="s">
        <v>139</v>
      </c>
      <c r="D128" s="24"/>
      <c r="E128" s="24"/>
      <c r="F128" s="24"/>
      <c r="G128" s="24"/>
      <c r="H128" s="38"/>
      <c r="I128" s="64"/>
      <c r="J128" s="72"/>
      <c r="K128" s="89"/>
      <c r="L128" s="89"/>
      <c r="M128" s="89"/>
      <c r="N128" s="89"/>
      <c r="O128" s="89"/>
      <c r="P128" s="89"/>
      <c r="Q128" s="89"/>
      <c r="R128" s="89"/>
      <c r="S128" s="89"/>
      <c r="T128" s="89"/>
      <c r="U128" s="89"/>
      <c r="V128" s="89"/>
      <c r="W128" s="89"/>
      <c r="X128" s="89"/>
      <c r="Y128" s="89"/>
      <c r="Z128" s="89"/>
      <c r="AA128" s="89"/>
      <c r="AB128" s="89"/>
      <c r="AC128" s="89"/>
      <c r="AD128" s="114"/>
      <c r="AE128" s="89"/>
      <c r="AF128" s="89"/>
      <c r="AG128" s="89"/>
      <c r="AH128" s="89"/>
      <c r="AI128" s="89"/>
      <c r="AJ128" s="89"/>
      <c r="AK128" s="89"/>
      <c r="AL128" s="89"/>
      <c r="AM128" s="89"/>
      <c r="AN128" s="89"/>
      <c r="AO128" s="132"/>
      <c r="AP128" s="2"/>
      <c r="AQ128" s="4"/>
      <c r="AR128" s="4"/>
    </row>
    <row r="129" spans="1:44" ht="13.5" customHeight="1">
      <c r="A129" s="2"/>
      <c r="B129" s="9"/>
      <c r="C129" s="16"/>
      <c r="D129" s="26"/>
      <c r="E129" s="26"/>
      <c r="F129" s="26"/>
      <c r="G129" s="26"/>
      <c r="H129" s="39"/>
      <c r="I129" s="64"/>
      <c r="J129" s="72"/>
      <c r="K129" s="89"/>
      <c r="L129" s="89"/>
      <c r="M129" s="89"/>
      <c r="N129" s="89"/>
      <c r="O129" s="89"/>
      <c r="P129" s="89"/>
      <c r="Q129" s="89"/>
      <c r="R129" s="89"/>
      <c r="S129" s="89"/>
      <c r="T129" s="89"/>
      <c r="U129" s="89"/>
      <c r="V129" s="89"/>
      <c r="W129" s="89"/>
      <c r="X129" s="89"/>
      <c r="Y129" s="89"/>
      <c r="Z129" s="89"/>
      <c r="AA129" s="89"/>
      <c r="AB129" s="89"/>
      <c r="AC129" s="89"/>
      <c r="AD129" s="114"/>
      <c r="AE129" s="89"/>
      <c r="AF129" s="89"/>
      <c r="AG129" s="89"/>
      <c r="AH129" s="89"/>
      <c r="AI129" s="89"/>
      <c r="AJ129" s="89"/>
      <c r="AK129" s="89"/>
      <c r="AL129" s="89"/>
      <c r="AM129" s="89"/>
      <c r="AN129" s="89"/>
      <c r="AO129" s="132"/>
      <c r="AP129" s="2"/>
      <c r="AQ129" s="4"/>
      <c r="AR129" s="4"/>
    </row>
    <row r="130" spans="1:44" ht="13.5" customHeight="1">
      <c r="A130" s="2"/>
      <c r="B130" s="9"/>
      <c r="C130" s="16"/>
      <c r="D130" s="26"/>
      <c r="E130" s="26"/>
      <c r="F130" s="26"/>
      <c r="G130" s="26"/>
      <c r="H130" s="39"/>
      <c r="I130" s="64"/>
      <c r="J130" s="72"/>
      <c r="K130" s="89"/>
      <c r="L130" s="89"/>
      <c r="M130" s="89"/>
      <c r="N130" s="89"/>
      <c r="O130" s="89"/>
      <c r="P130" s="89"/>
      <c r="Q130" s="89"/>
      <c r="R130" s="89"/>
      <c r="S130" s="89"/>
      <c r="T130" s="89"/>
      <c r="U130" s="89"/>
      <c r="V130" s="89"/>
      <c r="W130" s="89"/>
      <c r="X130" s="89"/>
      <c r="Y130" s="89"/>
      <c r="Z130" s="89"/>
      <c r="AA130" s="89"/>
      <c r="AB130" s="89"/>
      <c r="AC130" s="89"/>
      <c r="AD130" s="114"/>
      <c r="AE130" s="89"/>
      <c r="AF130" s="89"/>
      <c r="AG130" s="89"/>
      <c r="AH130" s="89"/>
      <c r="AI130" s="89"/>
      <c r="AJ130" s="89"/>
      <c r="AK130" s="89"/>
      <c r="AL130" s="89"/>
      <c r="AM130" s="89"/>
      <c r="AN130" s="89"/>
      <c r="AO130" s="132"/>
      <c r="AP130" s="2"/>
      <c r="AQ130" s="4"/>
      <c r="AR130" s="4"/>
    </row>
    <row r="131" spans="1:44" ht="13.5" customHeight="1">
      <c r="A131" s="2"/>
      <c r="B131" s="9"/>
      <c r="C131" s="16"/>
      <c r="D131" s="26"/>
      <c r="E131" s="26"/>
      <c r="F131" s="26"/>
      <c r="G131" s="26"/>
      <c r="H131" s="39"/>
      <c r="I131" s="64"/>
      <c r="J131" s="72"/>
      <c r="K131" s="89"/>
      <c r="L131" s="89"/>
      <c r="M131" s="89"/>
      <c r="N131" s="89"/>
      <c r="O131" s="89"/>
      <c r="P131" s="89"/>
      <c r="Q131" s="89"/>
      <c r="R131" s="89"/>
      <c r="S131" s="89"/>
      <c r="T131" s="89"/>
      <c r="U131" s="89"/>
      <c r="V131" s="89"/>
      <c r="W131" s="89"/>
      <c r="X131" s="89"/>
      <c r="Y131" s="89"/>
      <c r="Z131" s="89"/>
      <c r="AA131" s="89"/>
      <c r="AB131" s="89"/>
      <c r="AC131" s="89"/>
      <c r="AD131" s="114"/>
      <c r="AE131" s="89"/>
      <c r="AF131" s="89"/>
      <c r="AG131" s="89"/>
      <c r="AH131" s="89"/>
      <c r="AI131" s="89"/>
      <c r="AJ131" s="89"/>
      <c r="AK131" s="89"/>
      <c r="AL131" s="89"/>
      <c r="AM131" s="89"/>
      <c r="AN131" s="89"/>
      <c r="AO131" s="132"/>
      <c r="AP131" s="2"/>
      <c r="AQ131" s="4"/>
      <c r="AR131" s="4"/>
    </row>
    <row r="132" spans="1:44" ht="13.5" customHeight="1">
      <c r="A132" s="2"/>
      <c r="B132" s="9"/>
      <c r="C132" s="16"/>
      <c r="D132" s="26"/>
      <c r="E132" s="26"/>
      <c r="F132" s="26"/>
      <c r="G132" s="26"/>
      <c r="H132" s="39"/>
      <c r="I132" s="64"/>
      <c r="J132" s="72"/>
      <c r="K132" s="89"/>
      <c r="L132" s="89"/>
      <c r="M132" s="89"/>
      <c r="N132" s="89"/>
      <c r="O132" s="89"/>
      <c r="P132" s="89"/>
      <c r="Q132" s="89"/>
      <c r="R132" s="89"/>
      <c r="S132" s="89"/>
      <c r="T132" s="89"/>
      <c r="U132" s="89"/>
      <c r="V132" s="89"/>
      <c r="W132" s="89"/>
      <c r="X132" s="89"/>
      <c r="Y132" s="89"/>
      <c r="Z132" s="89"/>
      <c r="AA132" s="89"/>
      <c r="AB132" s="89"/>
      <c r="AC132" s="89"/>
      <c r="AD132" s="114"/>
      <c r="AE132" s="89"/>
      <c r="AF132" s="89"/>
      <c r="AG132" s="89"/>
      <c r="AH132" s="89"/>
      <c r="AI132" s="89"/>
      <c r="AJ132" s="89"/>
      <c r="AK132" s="89"/>
      <c r="AL132" s="89"/>
      <c r="AM132" s="89"/>
      <c r="AN132" s="89"/>
      <c r="AO132" s="132"/>
      <c r="AP132" s="2"/>
      <c r="AQ132" s="4"/>
      <c r="AR132" s="4"/>
    </row>
    <row r="133" spans="1:44" ht="12.75" customHeight="1">
      <c r="A133" s="2"/>
      <c r="B133" s="9"/>
      <c r="C133" s="16"/>
      <c r="D133" s="26"/>
      <c r="E133" s="26"/>
      <c r="F133" s="26"/>
      <c r="G133" s="26"/>
      <c r="H133" s="39"/>
      <c r="I133" s="64"/>
      <c r="J133" s="73"/>
      <c r="K133" s="90"/>
      <c r="L133" s="90"/>
      <c r="M133" s="90"/>
      <c r="N133" s="90"/>
      <c r="O133" s="90"/>
      <c r="P133" s="90"/>
      <c r="Q133" s="90"/>
      <c r="R133" s="90"/>
      <c r="S133" s="90"/>
      <c r="T133" s="90"/>
      <c r="U133" s="90"/>
      <c r="V133" s="90"/>
      <c r="W133" s="90"/>
      <c r="X133" s="90"/>
      <c r="Y133" s="90"/>
      <c r="Z133" s="90"/>
      <c r="AA133" s="90"/>
      <c r="AB133" s="90"/>
      <c r="AC133" s="90"/>
      <c r="AD133" s="114"/>
      <c r="AE133" s="89"/>
      <c r="AF133" s="89"/>
      <c r="AG133" s="89"/>
      <c r="AH133" s="89"/>
      <c r="AI133" s="89"/>
      <c r="AJ133" s="89"/>
      <c r="AK133" s="89"/>
      <c r="AL133" s="89"/>
      <c r="AM133" s="89"/>
      <c r="AN133" s="89"/>
      <c r="AO133" s="132"/>
      <c r="AP133" s="2"/>
      <c r="AQ133" s="4"/>
      <c r="AR133" s="4"/>
    </row>
    <row r="134" spans="1:44" ht="13.5" customHeight="1">
      <c r="A134" s="2"/>
      <c r="B134" s="9"/>
      <c r="C134" s="16"/>
      <c r="D134" s="26"/>
      <c r="E134" s="26"/>
      <c r="F134" s="26"/>
      <c r="G134" s="26"/>
      <c r="H134" s="39"/>
      <c r="I134" s="67" t="s">
        <v>85</v>
      </c>
      <c r="J134" s="74"/>
      <c r="K134" s="91"/>
      <c r="L134" s="91"/>
      <c r="M134" s="91"/>
      <c r="N134" s="91"/>
      <c r="O134" s="91"/>
      <c r="P134" s="91"/>
      <c r="Q134" s="91"/>
      <c r="R134" s="91"/>
      <c r="S134" s="91"/>
      <c r="T134" s="91"/>
      <c r="U134" s="91"/>
      <c r="V134" s="91"/>
      <c r="W134" s="91"/>
      <c r="X134" s="91"/>
      <c r="Y134" s="91"/>
      <c r="Z134" s="91"/>
      <c r="AA134" s="91"/>
      <c r="AB134" s="91"/>
      <c r="AC134" s="91"/>
      <c r="AD134" s="114"/>
      <c r="AE134" s="89"/>
      <c r="AF134" s="89"/>
      <c r="AG134" s="89"/>
      <c r="AH134" s="89"/>
      <c r="AI134" s="89"/>
      <c r="AJ134" s="89"/>
      <c r="AK134" s="89"/>
      <c r="AL134" s="89"/>
      <c r="AM134" s="89"/>
      <c r="AN134" s="89"/>
      <c r="AO134" s="132"/>
      <c r="AP134" s="2"/>
      <c r="AQ134" s="4"/>
      <c r="AR134" s="4"/>
    </row>
    <row r="135" spans="1:44" ht="13.5" customHeight="1">
      <c r="A135" s="2"/>
      <c r="B135" s="9"/>
      <c r="C135" s="16"/>
      <c r="D135" s="26"/>
      <c r="E135" s="26"/>
      <c r="F135" s="26"/>
      <c r="G135" s="26"/>
      <c r="H135" s="39"/>
      <c r="I135" s="64"/>
      <c r="J135" s="72"/>
      <c r="K135" s="89"/>
      <c r="L135" s="89"/>
      <c r="M135" s="89"/>
      <c r="N135" s="89"/>
      <c r="O135" s="89"/>
      <c r="P135" s="89"/>
      <c r="Q135" s="89"/>
      <c r="R135" s="89"/>
      <c r="S135" s="89"/>
      <c r="T135" s="89"/>
      <c r="U135" s="89"/>
      <c r="V135" s="89"/>
      <c r="W135" s="89"/>
      <c r="X135" s="89"/>
      <c r="Y135" s="89"/>
      <c r="Z135" s="89"/>
      <c r="AA135" s="89"/>
      <c r="AB135" s="89"/>
      <c r="AC135" s="89"/>
      <c r="AD135" s="114"/>
      <c r="AE135" s="89"/>
      <c r="AF135" s="89"/>
      <c r="AG135" s="89"/>
      <c r="AH135" s="89"/>
      <c r="AI135" s="89"/>
      <c r="AJ135" s="89"/>
      <c r="AK135" s="89"/>
      <c r="AL135" s="89"/>
      <c r="AM135" s="89"/>
      <c r="AN135" s="89"/>
      <c r="AO135" s="132"/>
      <c r="AP135" s="2"/>
      <c r="AQ135" s="4"/>
      <c r="AR135" s="4"/>
    </row>
    <row r="136" spans="1:44" ht="13.5" customHeight="1">
      <c r="A136" s="2"/>
      <c r="B136" s="9"/>
      <c r="C136" s="16"/>
      <c r="D136" s="26"/>
      <c r="E136" s="26"/>
      <c r="F136" s="26"/>
      <c r="G136" s="26"/>
      <c r="H136" s="39"/>
      <c r="I136" s="64"/>
      <c r="J136" s="72"/>
      <c r="K136" s="89"/>
      <c r="L136" s="89"/>
      <c r="M136" s="89"/>
      <c r="N136" s="89"/>
      <c r="O136" s="89"/>
      <c r="P136" s="89"/>
      <c r="Q136" s="89"/>
      <c r="R136" s="89"/>
      <c r="S136" s="89"/>
      <c r="T136" s="89"/>
      <c r="U136" s="89"/>
      <c r="V136" s="89"/>
      <c r="W136" s="89"/>
      <c r="X136" s="89"/>
      <c r="Y136" s="89"/>
      <c r="Z136" s="89"/>
      <c r="AA136" s="89"/>
      <c r="AB136" s="89"/>
      <c r="AC136" s="89"/>
      <c r="AD136" s="114"/>
      <c r="AE136" s="89"/>
      <c r="AF136" s="89"/>
      <c r="AG136" s="89"/>
      <c r="AH136" s="89"/>
      <c r="AI136" s="89"/>
      <c r="AJ136" s="89"/>
      <c r="AK136" s="89"/>
      <c r="AL136" s="89"/>
      <c r="AM136" s="89"/>
      <c r="AN136" s="89"/>
      <c r="AO136" s="132"/>
      <c r="AP136" s="2"/>
      <c r="AQ136" s="4"/>
      <c r="AR136" s="4"/>
    </row>
    <row r="137" spans="1:44" ht="13.5" customHeight="1">
      <c r="A137" s="2"/>
      <c r="B137" s="9"/>
      <c r="C137" s="16"/>
      <c r="D137" s="26"/>
      <c r="E137" s="26"/>
      <c r="F137" s="26"/>
      <c r="G137" s="26"/>
      <c r="H137" s="39"/>
      <c r="I137" s="64"/>
      <c r="J137" s="72"/>
      <c r="K137" s="89"/>
      <c r="L137" s="89"/>
      <c r="M137" s="89"/>
      <c r="N137" s="89"/>
      <c r="O137" s="89"/>
      <c r="P137" s="89"/>
      <c r="Q137" s="89"/>
      <c r="R137" s="89"/>
      <c r="S137" s="89"/>
      <c r="T137" s="89"/>
      <c r="U137" s="89"/>
      <c r="V137" s="89"/>
      <c r="W137" s="89"/>
      <c r="X137" s="89"/>
      <c r="Y137" s="89"/>
      <c r="Z137" s="89"/>
      <c r="AA137" s="89"/>
      <c r="AB137" s="89"/>
      <c r="AC137" s="89"/>
      <c r="AD137" s="114"/>
      <c r="AE137" s="89"/>
      <c r="AF137" s="89"/>
      <c r="AG137" s="89"/>
      <c r="AH137" s="89"/>
      <c r="AI137" s="89"/>
      <c r="AJ137" s="89"/>
      <c r="AK137" s="89"/>
      <c r="AL137" s="89"/>
      <c r="AM137" s="89"/>
      <c r="AN137" s="89"/>
      <c r="AO137" s="132"/>
      <c r="AP137" s="2"/>
      <c r="AQ137" s="4"/>
      <c r="AR137" s="4"/>
    </row>
    <row r="138" spans="1:44" ht="13.5" customHeight="1">
      <c r="A138" s="2"/>
      <c r="B138" s="9"/>
      <c r="C138" s="16"/>
      <c r="D138" s="26"/>
      <c r="E138" s="26"/>
      <c r="F138" s="26"/>
      <c r="G138" s="26"/>
      <c r="H138" s="39"/>
      <c r="I138" s="64"/>
      <c r="J138" s="72"/>
      <c r="K138" s="89"/>
      <c r="L138" s="89"/>
      <c r="M138" s="89"/>
      <c r="N138" s="89"/>
      <c r="O138" s="89"/>
      <c r="P138" s="89"/>
      <c r="Q138" s="89"/>
      <c r="R138" s="89"/>
      <c r="S138" s="89"/>
      <c r="T138" s="89"/>
      <c r="U138" s="89"/>
      <c r="V138" s="89"/>
      <c r="W138" s="89"/>
      <c r="X138" s="89"/>
      <c r="Y138" s="89"/>
      <c r="Z138" s="89"/>
      <c r="AA138" s="89"/>
      <c r="AB138" s="89"/>
      <c r="AC138" s="89"/>
      <c r="AD138" s="114"/>
      <c r="AE138" s="89"/>
      <c r="AF138" s="89"/>
      <c r="AG138" s="89"/>
      <c r="AH138" s="89"/>
      <c r="AI138" s="89"/>
      <c r="AJ138" s="89"/>
      <c r="AK138" s="89"/>
      <c r="AL138" s="89"/>
      <c r="AM138" s="89"/>
      <c r="AN138" s="89"/>
      <c r="AO138" s="132"/>
      <c r="AP138" s="2"/>
      <c r="AQ138" s="4"/>
      <c r="AR138" s="4"/>
    </row>
    <row r="139" spans="1:44" ht="13.5" customHeight="1">
      <c r="A139" s="2"/>
      <c r="B139" s="9"/>
      <c r="C139" s="16"/>
      <c r="D139" s="26"/>
      <c r="E139" s="26"/>
      <c r="F139" s="26"/>
      <c r="G139" s="26"/>
      <c r="H139" s="39"/>
      <c r="I139" s="64"/>
      <c r="J139" s="72"/>
      <c r="K139" s="89"/>
      <c r="L139" s="89"/>
      <c r="M139" s="89"/>
      <c r="N139" s="89"/>
      <c r="O139" s="89"/>
      <c r="P139" s="89"/>
      <c r="Q139" s="89"/>
      <c r="R139" s="89"/>
      <c r="S139" s="89"/>
      <c r="T139" s="89"/>
      <c r="U139" s="89"/>
      <c r="V139" s="89"/>
      <c r="W139" s="89"/>
      <c r="X139" s="89"/>
      <c r="Y139" s="89"/>
      <c r="Z139" s="89"/>
      <c r="AA139" s="89"/>
      <c r="AB139" s="89"/>
      <c r="AC139" s="89"/>
      <c r="AD139" s="114"/>
      <c r="AE139" s="89"/>
      <c r="AF139" s="89"/>
      <c r="AG139" s="89"/>
      <c r="AH139" s="89"/>
      <c r="AI139" s="89"/>
      <c r="AJ139" s="89"/>
      <c r="AK139" s="89"/>
      <c r="AL139" s="89"/>
      <c r="AM139" s="89"/>
      <c r="AN139" s="89"/>
      <c r="AO139" s="132"/>
      <c r="AP139" s="2"/>
      <c r="AQ139" s="4"/>
      <c r="AR139" s="4"/>
    </row>
    <row r="140" spans="1:44" ht="12.75" customHeight="1">
      <c r="A140" s="2"/>
      <c r="B140" s="10"/>
      <c r="C140" s="17"/>
      <c r="D140" s="27"/>
      <c r="E140" s="27"/>
      <c r="F140" s="27"/>
      <c r="G140" s="27"/>
      <c r="H140" s="40"/>
      <c r="I140" s="66"/>
      <c r="J140" s="75"/>
      <c r="K140" s="92"/>
      <c r="L140" s="92"/>
      <c r="M140" s="92"/>
      <c r="N140" s="92"/>
      <c r="O140" s="92"/>
      <c r="P140" s="92"/>
      <c r="Q140" s="92"/>
      <c r="R140" s="92"/>
      <c r="S140" s="92"/>
      <c r="T140" s="92"/>
      <c r="U140" s="92"/>
      <c r="V140" s="92"/>
      <c r="W140" s="92"/>
      <c r="X140" s="92"/>
      <c r="Y140" s="92"/>
      <c r="Z140" s="92"/>
      <c r="AA140" s="92"/>
      <c r="AB140" s="92"/>
      <c r="AC140" s="92"/>
      <c r="AD140" s="115"/>
      <c r="AE140" s="92"/>
      <c r="AF140" s="92"/>
      <c r="AG140" s="92"/>
      <c r="AH140" s="92"/>
      <c r="AI140" s="92"/>
      <c r="AJ140" s="92"/>
      <c r="AK140" s="92"/>
      <c r="AL140" s="92"/>
      <c r="AM140" s="92"/>
      <c r="AN140" s="92"/>
      <c r="AO140" s="133"/>
      <c r="AP140" s="2"/>
      <c r="AQ140" s="4"/>
      <c r="AR140" s="4"/>
    </row>
    <row r="141" spans="1:44" ht="21" customHeight="1">
      <c r="A141" s="2"/>
      <c r="B141" s="2"/>
      <c r="C141" s="2" t="s">
        <v>56</v>
      </c>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4"/>
      <c r="AR141" s="4"/>
    </row>
    <row r="142" spans="1:44"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4"/>
      <c r="AR142" s="4"/>
    </row>
    <row r="143" spans="1:44"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4"/>
      <c r="AR143" s="4"/>
    </row>
    <row r="144" spans="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row>
    <row r="145" spans="1:44" ht="2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row>
    <row r="146" spans="1:44" ht="2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row>
  </sheetData>
  <sheetProtection password="C7A8" sheet="1" objects="1" scenarios="1" formatCells="0" selectLockedCells="1"/>
  <mergeCells count="93">
    <mergeCell ref="E3:F3"/>
    <mergeCell ref="G3:H3"/>
    <mergeCell ref="AO3:AP3"/>
    <mergeCell ref="AC5:AO5"/>
    <mergeCell ref="AS5:AU5"/>
    <mergeCell ref="B7:F7"/>
    <mergeCell ref="G7:H7"/>
    <mergeCell ref="I7:J7"/>
    <mergeCell ref="K7:O7"/>
    <mergeCell ref="P7:Q7"/>
    <mergeCell ref="R7:S7"/>
    <mergeCell ref="T7:AO7"/>
    <mergeCell ref="D8:I8"/>
    <mergeCell ref="J8:AO8"/>
    <mergeCell ref="D9:I9"/>
    <mergeCell ref="J9:M9"/>
    <mergeCell ref="N9:O9"/>
    <mergeCell ref="P9:Q9"/>
    <mergeCell ref="R9:U9"/>
    <mergeCell ref="V9:Z9"/>
    <mergeCell ref="AB9:AO9"/>
    <mergeCell ref="D10:I10"/>
    <mergeCell ref="J10:M10"/>
    <mergeCell ref="N10:O10"/>
    <mergeCell ref="P10:Q10"/>
    <mergeCell ref="R10:V10"/>
    <mergeCell ref="W10:AO10"/>
    <mergeCell ref="C11:H11"/>
    <mergeCell ref="I11:AC11"/>
    <mergeCell ref="AD11:AO11"/>
    <mergeCell ref="C70:H70"/>
    <mergeCell ref="I70:AC70"/>
    <mergeCell ref="AD70:AO70"/>
    <mergeCell ref="C113:H113"/>
    <mergeCell ref="C127:H127"/>
    <mergeCell ref="AS1:AW2"/>
    <mergeCell ref="B8:C10"/>
    <mergeCell ref="B11:B67"/>
    <mergeCell ref="C12:H25"/>
    <mergeCell ref="I12:I18"/>
    <mergeCell ref="J12:AC18"/>
    <mergeCell ref="AD12:AO25"/>
    <mergeCell ref="I19:I25"/>
    <mergeCell ref="J19:AC25"/>
    <mergeCell ref="C26:H39"/>
    <mergeCell ref="I26:I32"/>
    <mergeCell ref="J26:AC32"/>
    <mergeCell ref="AD26:AO39"/>
    <mergeCell ref="I33:I39"/>
    <mergeCell ref="J33:AC39"/>
    <mergeCell ref="C40:H53"/>
    <mergeCell ref="I40:I46"/>
    <mergeCell ref="J40:AC46"/>
    <mergeCell ref="AD40:AO53"/>
    <mergeCell ref="I47:I53"/>
    <mergeCell ref="J47:AC53"/>
    <mergeCell ref="C54:H67"/>
    <mergeCell ref="I54:I60"/>
    <mergeCell ref="J54:AC60"/>
    <mergeCell ref="AD54:AO67"/>
    <mergeCell ref="I61:I67"/>
    <mergeCell ref="J61:AC67"/>
    <mergeCell ref="B70:B140"/>
    <mergeCell ref="C71:H84"/>
    <mergeCell ref="I71:I77"/>
    <mergeCell ref="J71:AC77"/>
    <mergeCell ref="AD71:AO84"/>
    <mergeCell ref="I78:I84"/>
    <mergeCell ref="J78:AC84"/>
    <mergeCell ref="C85:H98"/>
    <mergeCell ref="I85:I91"/>
    <mergeCell ref="J85:AC91"/>
    <mergeCell ref="AD85:AO98"/>
    <mergeCell ref="I92:I98"/>
    <mergeCell ref="J92:AC98"/>
    <mergeCell ref="C99:H112"/>
    <mergeCell ref="I99:I105"/>
    <mergeCell ref="J99:AC105"/>
    <mergeCell ref="AD99:AO112"/>
    <mergeCell ref="I106:I112"/>
    <mergeCell ref="J106:AC112"/>
    <mergeCell ref="I113:I119"/>
    <mergeCell ref="J113:AC119"/>
    <mergeCell ref="AD113:AO126"/>
    <mergeCell ref="C114:H126"/>
    <mergeCell ref="I120:I126"/>
    <mergeCell ref="J120:AC126"/>
    <mergeCell ref="I127:I133"/>
    <mergeCell ref="J127:AC133"/>
    <mergeCell ref="AD127:AO140"/>
    <mergeCell ref="C128:H140"/>
    <mergeCell ref="I134:I140"/>
    <mergeCell ref="J134:AC140"/>
  </mergeCells>
  <phoneticPr fontId="1"/>
  <dataValidations count="2">
    <dataValidation type="list" allowBlank="1" showDropDown="0" showInputMessage="1" showErrorMessage="1" sqref="V9:Z9">
      <formula1>"リストから選択,対面,書面,オンライン,"</formula1>
    </dataValidation>
    <dataValidation type="list" allowBlank="1" showDropDown="0" showInputMessage="1" showErrorMessage="1" sqref="C128:H140 C114:H126">
      <formula1>"　,防災事業,空き家事業"</formula1>
    </dataValidation>
  </dataValidations>
  <printOptions horizontalCentered="1"/>
  <pageMargins left="0.59055118110236227" right="0.59055118110236227" top="0.59055118110236227" bottom="0.59055118110236227" header="0.31496062992125984" footer="0.31496062992125984"/>
  <pageSetup paperSize="9" scale="82" fitToWidth="1" fitToHeight="1" orientation="portrait" usePrinterDefaults="1" r:id="rId1"/>
  <headerFooter>
    <oddHeader>&amp;R&amp;"-,太字"&amp;12&amp;K000000〔運営交付金〕</oddHeader>
  </headerFooter>
  <rowBreaks count="2" manualBreakCount="2">
    <brk id="68" max="41" man="1"/>
    <brk id="141" max="41"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topLeftCell="B6" workbookViewId="0">
      <selection activeCell="B6" sqref="B6:E6"/>
    </sheetView>
  </sheetViews>
  <sheetFormatPr defaultRowHeight="13.2"/>
  <cols>
    <col min="1" max="1" width="0.88671875" customWidth="1"/>
  </cols>
  <sheetData>
    <row r="1" spans="1:16" ht="26.25" customHeight="1">
      <c r="B1" s="301" t="s">
        <v>4</v>
      </c>
      <c r="C1" s="324" t="str">
        <f>IF(活動計画書!C99="","",活動計画書!C99)</f>
        <v/>
      </c>
      <c r="D1" s="324"/>
      <c r="E1" s="324"/>
      <c r="F1" s="324"/>
      <c r="G1" s="324"/>
      <c r="H1" s="324"/>
      <c r="I1" s="324"/>
      <c r="J1" s="326"/>
      <c r="K1" s="326"/>
      <c r="L1" s="326"/>
      <c r="M1" s="324"/>
      <c r="N1" s="324"/>
      <c r="O1" s="324"/>
      <c r="P1" s="298"/>
    </row>
    <row r="2" spans="1:16" ht="26.25" customHeight="1">
      <c r="A2" s="298"/>
      <c r="B2" s="298" t="s">
        <v>90</v>
      </c>
      <c r="C2" s="311">
        <f>SUM(F11,F20,F46,F56,F63,F70,F77,F84)</f>
        <v>0</v>
      </c>
      <c r="D2" s="312"/>
      <c r="E2" s="313"/>
      <c r="F2" s="298" t="s">
        <v>105</v>
      </c>
      <c r="G2" s="298"/>
      <c r="H2" s="298"/>
      <c r="I2" s="298"/>
      <c r="J2" s="298"/>
      <c r="K2" s="325"/>
      <c r="L2" s="326"/>
      <c r="M2" s="325"/>
      <c r="N2" s="326"/>
      <c r="O2" s="326"/>
      <c r="P2" s="298"/>
    </row>
    <row r="3" spans="1:16" ht="26.25" customHeight="1">
      <c r="A3" s="298"/>
      <c r="B3" s="301" t="s">
        <v>87</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150</v>
      </c>
      <c r="C5" s="303"/>
      <c r="D5" s="303"/>
      <c r="E5" s="303"/>
      <c r="F5" s="316">
        <v>50000</v>
      </c>
      <c r="G5" s="316"/>
      <c r="H5" s="319" t="s">
        <v>153</v>
      </c>
      <c r="I5" s="319"/>
      <c r="J5" s="319"/>
      <c r="K5" s="319"/>
      <c r="L5" s="319"/>
      <c r="M5" s="319"/>
      <c r="N5" s="319"/>
      <c r="O5" s="319"/>
      <c r="P5" s="319"/>
    </row>
    <row r="6" spans="1:16" ht="26.25" customHeight="1">
      <c r="A6" s="298"/>
      <c r="B6" s="304"/>
      <c r="C6" s="305"/>
      <c r="D6" s="305"/>
      <c r="E6" s="305"/>
      <c r="F6" s="317"/>
      <c r="G6" s="317"/>
      <c r="H6" s="305"/>
      <c r="I6" s="305"/>
      <c r="J6" s="305"/>
      <c r="K6" s="305"/>
      <c r="L6" s="305"/>
      <c r="M6" s="305"/>
      <c r="N6" s="305"/>
      <c r="O6" s="305"/>
      <c r="P6" s="305"/>
    </row>
    <row r="7" spans="1:16" ht="26.25" customHeight="1">
      <c r="A7" s="298"/>
      <c r="B7" s="304"/>
      <c r="C7" s="305"/>
      <c r="D7" s="305"/>
      <c r="E7" s="305"/>
      <c r="F7" s="317"/>
      <c r="G7" s="317"/>
      <c r="H7" s="305"/>
      <c r="I7" s="305"/>
      <c r="J7" s="305"/>
      <c r="K7" s="305"/>
      <c r="L7" s="305"/>
      <c r="M7" s="305"/>
      <c r="N7" s="305"/>
      <c r="O7" s="305"/>
      <c r="P7" s="305"/>
    </row>
    <row r="8" spans="1:16" ht="26.25" customHeight="1">
      <c r="A8" s="298"/>
      <c r="B8" s="304"/>
      <c r="C8" s="305"/>
      <c r="D8" s="305"/>
      <c r="E8" s="305"/>
      <c r="F8" s="317"/>
      <c r="G8" s="317"/>
      <c r="H8" s="305"/>
      <c r="I8" s="305"/>
      <c r="J8" s="305"/>
      <c r="K8" s="305"/>
      <c r="L8" s="305"/>
      <c r="M8" s="305"/>
      <c r="N8" s="305"/>
      <c r="O8" s="305"/>
      <c r="P8" s="305"/>
    </row>
    <row r="9" spans="1:16" ht="26.25" customHeight="1">
      <c r="A9" s="298"/>
      <c r="B9" s="305"/>
      <c r="C9" s="305"/>
      <c r="D9" s="305"/>
      <c r="E9" s="305"/>
      <c r="F9" s="317"/>
      <c r="G9" s="317"/>
      <c r="H9" s="305"/>
      <c r="I9" s="305"/>
      <c r="J9" s="305"/>
      <c r="K9" s="305"/>
      <c r="L9" s="305"/>
      <c r="M9" s="305"/>
      <c r="N9" s="305"/>
      <c r="O9" s="305"/>
      <c r="P9" s="305"/>
    </row>
    <row r="10" spans="1:16" ht="26.25" customHeight="1">
      <c r="A10" s="298"/>
      <c r="B10" s="305"/>
      <c r="C10" s="305"/>
      <c r="D10" s="305"/>
      <c r="E10" s="305"/>
      <c r="F10" s="317"/>
      <c r="G10" s="317"/>
      <c r="H10" s="305"/>
      <c r="I10" s="305"/>
      <c r="J10" s="305"/>
      <c r="K10" s="305"/>
      <c r="L10" s="305"/>
      <c r="M10" s="305"/>
      <c r="N10" s="305"/>
      <c r="O10" s="305"/>
      <c r="P10" s="305"/>
    </row>
    <row r="11" spans="1:16" ht="26.25" customHeight="1">
      <c r="A11" s="298"/>
      <c r="B11" s="306" t="s">
        <v>52</v>
      </c>
      <c r="C11" s="306"/>
      <c r="D11" s="306"/>
      <c r="E11" s="306"/>
      <c r="F11" s="225">
        <f>ROUNDUP(SUM(F6:G10),-3)</f>
        <v>0</v>
      </c>
      <c r="G11" s="225"/>
      <c r="H11" s="320"/>
      <c r="I11" s="320"/>
      <c r="J11" s="320"/>
      <c r="K11" s="320"/>
      <c r="L11" s="320"/>
      <c r="M11" s="320"/>
      <c r="N11" s="320"/>
      <c r="O11" s="320"/>
      <c r="P11" s="320"/>
    </row>
    <row r="12" spans="1:16" ht="26.25" customHeight="1">
      <c r="A12" s="298"/>
      <c r="B12" s="301" t="s">
        <v>88</v>
      </c>
      <c r="C12" s="298"/>
      <c r="D12" s="298"/>
      <c r="E12" s="298"/>
      <c r="F12" s="298"/>
      <c r="G12" s="298"/>
      <c r="H12" s="298"/>
      <c r="I12" s="298"/>
      <c r="J12" s="298"/>
      <c r="K12" s="298"/>
      <c r="L12" s="298"/>
      <c r="M12" s="298"/>
      <c r="N12" s="298"/>
      <c r="O12" s="298"/>
      <c r="P12" s="298"/>
    </row>
    <row r="13" spans="1:16" ht="26.25" customHeight="1">
      <c r="A13" s="298"/>
      <c r="B13" s="302" t="s">
        <v>61</v>
      </c>
      <c r="C13" s="302"/>
      <c r="D13" s="302"/>
      <c r="E13" s="302"/>
      <c r="F13" s="306" t="s">
        <v>28</v>
      </c>
      <c r="G13" s="306"/>
      <c r="H13" s="306" t="s">
        <v>96</v>
      </c>
      <c r="I13" s="306"/>
      <c r="J13" s="306"/>
      <c r="K13" s="306"/>
      <c r="L13" s="306"/>
      <c r="M13" s="306"/>
      <c r="N13" s="306"/>
      <c r="O13" s="306"/>
      <c r="P13" s="306"/>
    </row>
    <row r="14" spans="1:16" ht="26.25" customHeight="1">
      <c r="A14" s="298"/>
      <c r="B14" s="303" t="s">
        <v>23</v>
      </c>
      <c r="C14" s="303"/>
      <c r="D14" s="303"/>
      <c r="E14" s="303"/>
      <c r="F14" s="316">
        <v>15400</v>
      </c>
      <c r="G14" s="316"/>
      <c r="H14" s="319" t="s">
        <v>36</v>
      </c>
      <c r="I14" s="319"/>
      <c r="J14" s="319"/>
      <c r="K14" s="319"/>
      <c r="L14" s="319"/>
      <c r="M14" s="319"/>
      <c r="N14" s="319"/>
      <c r="O14" s="319"/>
      <c r="P14" s="319"/>
    </row>
    <row r="15" spans="1:16" ht="26.25" customHeight="1">
      <c r="A15" s="298"/>
      <c r="B15" s="304"/>
      <c r="C15" s="305"/>
      <c r="D15" s="305"/>
      <c r="E15" s="305"/>
      <c r="F15" s="317"/>
      <c r="G15" s="317"/>
      <c r="H15" s="305"/>
      <c r="I15" s="305"/>
      <c r="J15" s="305"/>
      <c r="K15" s="305"/>
      <c r="L15" s="305"/>
      <c r="M15" s="305"/>
      <c r="N15" s="305"/>
      <c r="O15" s="305"/>
      <c r="P15" s="305"/>
    </row>
    <row r="16" spans="1:16" ht="26.25" customHeight="1">
      <c r="A16" s="298"/>
      <c r="B16" s="304"/>
      <c r="C16" s="305"/>
      <c r="D16" s="305"/>
      <c r="E16" s="305"/>
      <c r="F16" s="317"/>
      <c r="G16" s="317"/>
      <c r="H16" s="305"/>
      <c r="I16" s="305"/>
      <c r="J16" s="305"/>
      <c r="K16" s="305"/>
      <c r="L16" s="305"/>
      <c r="M16" s="305"/>
      <c r="N16" s="305"/>
      <c r="O16" s="305"/>
      <c r="P16" s="305"/>
    </row>
    <row r="17" spans="1:16" ht="26.25" customHeight="1">
      <c r="A17" s="298"/>
      <c r="B17" s="304"/>
      <c r="C17" s="305"/>
      <c r="D17" s="305"/>
      <c r="E17" s="305"/>
      <c r="F17" s="317"/>
      <c r="G17" s="317"/>
      <c r="H17" s="305"/>
      <c r="I17" s="305"/>
      <c r="J17" s="305"/>
      <c r="K17" s="305"/>
      <c r="L17" s="305"/>
      <c r="M17" s="305"/>
      <c r="N17" s="305"/>
      <c r="O17" s="305"/>
      <c r="P17" s="305"/>
    </row>
    <row r="18" spans="1:16" ht="26.25" customHeight="1">
      <c r="A18" s="298"/>
      <c r="B18" s="305"/>
      <c r="C18" s="305"/>
      <c r="D18" s="305"/>
      <c r="E18" s="305"/>
      <c r="F18" s="317"/>
      <c r="G18" s="317"/>
      <c r="H18" s="305"/>
      <c r="I18" s="305"/>
      <c r="J18" s="305"/>
      <c r="K18" s="305"/>
      <c r="L18" s="305"/>
      <c r="M18" s="305"/>
      <c r="N18" s="305"/>
      <c r="O18" s="305"/>
      <c r="P18" s="305"/>
    </row>
    <row r="19" spans="1:16" ht="26.25" customHeight="1">
      <c r="A19" s="298"/>
      <c r="B19" s="305"/>
      <c r="C19" s="305"/>
      <c r="D19" s="305"/>
      <c r="E19" s="305"/>
      <c r="F19" s="317"/>
      <c r="G19" s="317"/>
      <c r="H19" s="305"/>
      <c r="I19" s="305"/>
      <c r="J19" s="305"/>
      <c r="K19" s="305"/>
      <c r="L19" s="305"/>
      <c r="M19" s="305"/>
      <c r="N19" s="305"/>
      <c r="O19" s="305"/>
      <c r="P19" s="305"/>
    </row>
    <row r="20" spans="1:16" ht="26.25" customHeight="1">
      <c r="A20" s="298"/>
      <c r="B20" s="306" t="s">
        <v>52</v>
      </c>
      <c r="C20" s="306"/>
      <c r="D20" s="306"/>
      <c r="E20" s="306"/>
      <c r="F20" s="225">
        <f>ROUNDUP(SUM(F15:G19),-3)</f>
        <v>0</v>
      </c>
      <c r="G20" s="225"/>
      <c r="H20" s="320"/>
      <c r="I20" s="320"/>
      <c r="J20" s="320"/>
      <c r="K20" s="320"/>
      <c r="L20" s="320"/>
      <c r="M20" s="320"/>
      <c r="N20" s="320"/>
      <c r="O20" s="320"/>
      <c r="P20" s="320"/>
    </row>
    <row r="21" spans="1:16" ht="26.25" customHeight="1">
      <c r="A21" s="298"/>
      <c r="B21" s="301" t="s">
        <v>75</v>
      </c>
      <c r="C21" s="298"/>
      <c r="D21" s="298"/>
      <c r="E21" s="298"/>
      <c r="F21" s="298"/>
      <c r="G21" s="298"/>
      <c r="H21" s="298"/>
      <c r="I21" s="298"/>
      <c r="J21" s="298"/>
      <c r="K21" s="298"/>
      <c r="L21" s="298"/>
      <c r="M21" s="298"/>
      <c r="N21" s="298"/>
      <c r="O21" s="298"/>
      <c r="P21" s="298"/>
    </row>
    <row r="22" spans="1:16" ht="26.25" customHeight="1">
      <c r="A22" s="298"/>
      <c r="B22" s="302" t="s">
        <v>61</v>
      </c>
      <c r="C22" s="302"/>
      <c r="D22" s="302"/>
      <c r="E22" s="302"/>
      <c r="F22" s="306" t="s">
        <v>28</v>
      </c>
      <c r="G22" s="306"/>
      <c r="H22" s="306" t="s">
        <v>96</v>
      </c>
      <c r="I22" s="306"/>
      <c r="J22" s="306"/>
      <c r="K22" s="306"/>
      <c r="L22" s="306"/>
      <c r="M22" s="306"/>
      <c r="N22" s="306"/>
      <c r="O22" s="306"/>
      <c r="P22" s="306"/>
    </row>
    <row r="23" spans="1:16" ht="26.25" customHeight="1">
      <c r="A23" s="298"/>
      <c r="B23" s="303" t="s">
        <v>154</v>
      </c>
      <c r="C23" s="303"/>
      <c r="D23" s="303"/>
      <c r="E23" s="303"/>
      <c r="F23" s="316">
        <v>8000</v>
      </c>
      <c r="G23" s="316"/>
      <c r="H23" s="303" t="s">
        <v>155</v>
      </c>
      <c r="I23" s="303"/>
      <c r="J23" s="303"/>
      <c r="K23" s="303"/>
      <c r="L23" s="303"/>
      <c r="M23" s="303"/>
      <c r="N23" s="303"/>
      <c r="O23" s="303"/>
      <c r="P23" s="303"/>
    </row>
    <row r="24" spans="1:16" ht="26.25" customHeight="1">
      <c r="A24" s="298"/>
      <c r="B24" s="305"/>
      <c r="C24" s="305"/>
      <c r="D24" s="305"/>
      <c r="E24" s="305"/>
      <c r="F24" s="317"/>
      <c r="G24" s="317"/>
      <c r="H24" s="305"/>
      <c r="I24" s="305"/>
      <c r="J24" s="305"/>
      <c r="K24" s="305"/>
      <c r="L24" s="305"/>
      <c r="M24" s="305"/>
      <c r="N24" s="305"/>
      <c r="O24" s="305"/>
      <c r="P24" s="305"/>
    </row>
    <row r="25" spans="1:16" ht="26.25" customHeight="1">
      <c r="A25" s="298"/>
      <c r="B25" s="305"/>
      <c r="C25" s="305"/>
      <c r="D25" s="305"/>
      <c r="E25" s="305"/>
      <c r="F25" s="317"/>
      <c r="G25" s="317"/>
      <c r="H25" s="305"/>
      <c r="I25" s="305"/>
      <c r="J25" s="305"/>
      <c r="K25" s="305"/>
      <c r="L25" s="305"/>
      <c r="M25" s="305"/>
      <c r="N25" s="305"/>
      <c r="O25" s="305"/>
      <c r="P25" s="305"/>
    </row>
    <row r="26" spans="1:16" ht="26.25" customHeight="1">
      <c r="A26" s="298"/>
      <c r="B26" s="305"/>
      <c r="C26" s="305"/>
      <c r="D26" s="305"/>
      <c r="E26" s="305"/>
      <c r="F26" s="317"/>
      <c r="G26" s="317"/>
      <c r="H26" s="305"/>
      <c r="I26" s="305"/>
      <c r="J26" s="305"/>
      <c r="K26" s="305"/>
      <c r="L26" s="305"/>
      <c r="M26" s="305"/>
      <c r="N26" s="305"/>
      <c r="O26" s="305"/>
      <c r="P26" s="305"/>
    </row>
    <row r="27" spans="1:16" ht="26.25" customHeight="1">
      <c r="A27" s="298"/>
      <c r="B27" s="304"/>
      <c r="C27" s="305"/>
      <c r="D27" s="305"/>
      <c r="E27" s="305"/>
      <c r="F27" s="317"/>
      <c r="G27" s="317"/>
      <c r="H27" s="305"/>
      <c r="I27" s="305"/>
      <c r="J27" s="305"/>
      <c r="K27" s="305"/>
      <c r="L27" s="305"/>
      <c r="M27" s="305"/>
      <c r="N27" s="305"/>
      <c r="O27" s="305"/>
      <c r="P27" s="305"/>
    </row>
    <row r="28" spans="1:16" ht="26.25" customHeight="1">
      <c r="A28" s="298"/>
      <c r="B28" s="305"/>
      <c r="C28" s="305"/>
      <c r="D28" s="305"/>
      <c r="E28" s="305"/>
      <c r="F28" s="317"/>
      <c r="G28" s="317"/>
      <c r="H28" s="305"/>
      <c r="I28" s="305"/>
      <c r="J28" s="305"/>
      <c r="K28" s="305"/>
      <c r="L28" s="305"/>
      <c r="M28" s="305"/>
      <c r="N28" s="305"/>
      <c r="O28" s="305"/>
      <c r="P28" s="305"/>
    </row>
    <row r="29" spans="1:16" ht="26.25" customHeight="1">
      <c r="A29" s="298"/>
      <c r="B29" s="305"/>
      <c r="C29" s="305"/>
      <c r="D29" s="305"/>
      <c r="E29" s="305"/>
      <c r="F29" s="317"/>
      <c r="G29" s="317"/>
      <c r="H29" s="305"/>
      <c r="I29" s="305"/>
      <c r="J29" s="305"/>
      <c r="K29" s="305"/>
      <c r="L29" s="305"/>
      <c r="M29" s="305"/>
      <c r="N29" s="305"/>
      <c r="O29" s="305"/>
      <c r="P29" s="305"/>
    </row>
    <row r="30" spans="1:16" ht="26.25" customHeight="1">
      <c r="A30" s="298"/>
      <c r="B30" s="304"/>
      <c r="C30" s="305"/>
      <c r="D30" s="305"/>
      <c r="E30" s="305"/>
      <c r="F30" s="317"/>
      <c r="G30" s="317"/>
      <c r="H30" s="305"/>
      <c r="I30" s="305"/>
      <c r="J30" s="305"/>
      <c r="K30" s="305"/>
      <c r="L30" s="305"/>
      <c r="M30" s="305"/>
      <c r="N30" s="305"/>
      <c r="O30" s="305"/>
      <c r="P30" s="305"/>
    </row>
    <row r="31" spans="1:16" ht="26.25" customHeight="1">
      <c r="A31" s="298"/>
      <c r="B31" s="304"/>
      <c r="C31" s="305"/>
      <c r="D31" s="305"/>
      <c r="E31" s="305"/>
      <c r="F31" s="317"/>
      <c r="G31" s="317"/>
      <c r="H31" s="305"/>
      <c r="I31" s="305"/>
      <c r="J31" s="305"/>
      <c r="K31" s="305"/>
      <c r="L31" s="305"/>
      <c r="M31" s="305"/>
      <c r="N31" s="305"/>
      <c r="O31" s="305"/>
      <c r="P31" s="305"/>
    </row>
    <row r="32" spans="1:16" ht="26.25" customHeight="1">
      <c r="A32" s="298"/>
      <c r="B32" s="304"/>
      <c r="C32" s="305"/>
      <c r="D32" s="305"/>
      <c r="E32" s="305"/>
      <c r="F32" s="317"/>
      <c r="G32" s="317"/>
      <c r="H32" s="305"/>
      <c r="I32" s="305"/>
      <c r="J32" s="305"/>
      <c r="K32" s="305"/>
      <c r="L32" s="305"/>
      <c r="M32" s="305"/>
      <c r="N32" s="305"/>
      <c r="O32" s="305"/>
      <c r="P32" s="305"/>
    </row>
    <row r="33" spans="1:16" ht="26.25" customHeight="1">
      <c r="A33" s="298"/>
      <c r="B33" s="304"/>
      <c r="C33" s="305"/>
      <c r="D33" s="305"/>
      <c r="E33" s="305"/>
      <c r="F33" s="317"/>
      <c r="G33" s="317"/>
      <c r="H33" s="305"/>
      <c r="I33" s="305"/>
      <c r="J33" s="305"/>
      <c r="K33" s="305"/>
      <c r="L33" s="305"/>
      <c r="M33" s="305"/>
      <c r="N33" s="305"/>
      <c r="O33" s="305"/>
      <c r="P33" s="305"/>
    </row>
    <row r="34" spans="1:16" ht="26.25" customHeight="1">
      <c r="A34" s="298"/>
      <c r="B34" s="304"/>
      <c r="C34" s="305"/>
      <c r="D34" s="305"/>
      <c r="E34" s="305"/>
      <c r="F34" s="317"/>
      <c r="G34" s="317"/>
      <c r="H34" s="305"/>
      <c r="I34" s="305"/>
      <c r="J34" s="305"/>
      <c r="K34" s="305"/>
      <c r="L34" s="305"/>
      <c r="M34" s="305"/>
      <c r="N34" s="305"/>
      <c r="O34" s="305"/>
      <c r="P34" s="305"/>
    </row>
    <row r="35" spans="1:16" ht="26.25" customHeight="1">
      <c r="A35" s="298"/>
      <c r="B35" s="304"/>
      <c r="C35" s="305"/>
      <c r="D35" s="305"/>
      <c r="E35" s="305"/>
      <c r="F35" s="317"/>
      <c r="G35" s="317"/>
      <c r="H35" s="305"/>
      <c r="I35" s="305"/>
      <c r="J35" s="305"/>
      <c r="K35" s="305"/>
      <c r="L35" s="305"/>
      <c r="M35" s="305"/>
      <c r="N35" s="305"/>
      <c r="O35" s="305"/>
      <c r="P35" s="305"/>
    </row>
    <row r="36" spans="1:16" ht="26.25" customHeight="1">
      <c r="A36" s="298"/>
      <c r="B36" s="304"/>
      <c r="C36" s="305"/>
      <c r="D36" s="305"/>
      <c r="E36" s="305"/>
      <c r="F36" s="317"/>
      <c r="G36" s="317"/>
      <c r="H36" s="305"/>
      <c r="I36" s="305"/>
      <c r="J36" s="305"/>
      <c r="K36" s="305"/>
      <c r="L36" s="305"/>
      <c r="M36" s="305"/>
      <c r="N36" s="305"/>
      <c r="O36" s="305"/>
      <c r="P36" s="305"/>
    </row>
    <row r="37" spans="1:16" ht="26.25" customHeight="1">
      <c r="A37" s="298"/>
      <c r="B37" s="304"/>
      <c r="C37" s="305"/>
      <c r="D37" s="305"/>
      <c r="E37" s="305"/>
      <c r="F37" s="317"/>
      <c r="G37" s="317"/>
      <c r="H37" s="305"/>
      <c r="I37" s="305"/>
      <c r="J37" s="305"/>
      <c r="K37" s="305"/>
      <c r="L37" s="305"/>
      <c r="M37" s="305"/>
      <c r="N37" s="305"/>
      <c r="O37" s="305"/>
      <c r="P37" s="305"/>
    </row>
    <row r="38" spans="1:16" ht="26.25" customHeight="1">
      <c r="A38" s="298"/>
      <c r="B38" s="304"/>
      <c r="C38" s="305"/>
      <c r="D38" s="305"/>
      <c r="E38" s="305"/>
      <c r="F38" s="317"/>
      <c r="G38" s="317"/>
      <c r="H38" s="305"/>
      <c r="I38" s="305"/>
      <c r="J38" s="305"/>
      <c r="K38" s="305"/>
      <c r="L38" s="305"/>
      <c r="M38" s="305"/>
      <c r="N38" s="305"/>
      <c r="O38" s="305"/>
      <c r="P38" s="305"/>
    </row>
    <row r="39" spans="1:16" ht="26.25" customHeight="1">
      <c r="A39" s="298"/>
      <c r="B39" s="304"/>
      <c r="C39" s="305"/>
      <c r="D39" s="305"/>
      <c r="E39" s="305"/>
      <c r="F39" s="317"/>
      <c r="G39" s="317"/>
      <c r="H39" s="305"/>
      <c r="I39" s="305"/>
      <c r="J39" s="305"/>
      <c r="K39" s="305"/>
      <c r="L39" s="305"/>
      <c r="M39" s="305"/>
      <c r="N39" s="305"/>
      <c r="O39" s="305"/>
      <c r="P39" s="305"/>
    </row>
    <row r="40" spans="1:16" ht="26.25" customHeight="1">
      <c r="A40" s="298"/>
      <c r="B40" s="304"/>
      <c r="C40" s="305"/>
      <c r="D40" s="305"/>
      <c r="E40" s="305"/>
      <c r="F40" s="317"/>
      <c r="G40" s="317"/>
      <c r="H40" s="305"/>
      <c r="I40" s="305"/>
      <c r="J40" s="305"/>
      <c r="K40" s="305"/>
      <c r="L40" s="305"/>
      <c r="M40" s="305"/>
      <c r="N40" s="305"/>
      <c r="O40" s="305"/>
      <c r="P40" s="305"/>
    </row>
    <row r="41" spans="1:16" ht="26.25" customHeight="1">
      <c r="A41" s="298"/>
      <c r="B41" s="304"/>
      <c r="C41" s="305"/>
      <c r="D41" s="305"/>
      <c r="E41" s="305"/>
      <c r="F41" s="317"/>
      <c r="G41" s="317"/>
      <c r="H41" s="305"/>
      <c r="I41" s="305"/>
      <c r="J41" s="305"/>
      <c r="K41" s="305"/>
      <c r="L41" s="305"/>
      <c r="M41" s="305"/>
      <c r="N41" s="305"/>
      <c r="O41" s="305"/>
      <c r="P41" s="305"/>
    </row>
    <row r="42" spans="1:16" ht="26.25" customHeight="1">
      <c r="A42" s="298"/>
      <c r="B42" s="304"/>
      <c r="C42" s="305"/>
      <c r="D42" s="305"/>
      <c r="E42" s="305"/>
      <c r="F42" s="317"/>
      <c r="G42" s="317"/>
      <c r="H42" s="305"/>
      <c r="I42" s="305"/>
      <c r="J42" s="305"/>
      <c r="K42" s="305"/>
      <c r="L42" s="305"/>
      <c r="M42" s="305"/>
      <c r="N42" s="305"/>
      <c r="O42" s="305"/>
      <c r="P42" s="305"/>
    </row>
    <row r="43" spans="1:16" ht="26.25" customHeight="1">
      <c r="A43" s="298"/>
      <c r="B43" s="304"/>
      <c r="C43" s="305"/>
      <c r="D43" s="305"/>
      <c r="E43" s="305"/>
      <c r="F43" s="317"/>
      <c r="G43" s="317"/>
      <c r="H43" s="305"/>
      <c r="I43" s="305"/>
      <c r="J43" s="305"/>
      <c r="K43" s="305"/>
      <c r="L43" s="305"/>
      <c r="M43" s="305"/>
      <c r="N43" s="305"/>
      <c r="O43" s="305"/>
      <c r="P43" s="305"/>
    </row>
    <row r="44" spans="1:16" ht="26.25" customHeight="1">
      <c r="A44" s="298"/>
      <c r="B44" s="305"/>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06" t="s">
        <v>52</v>
      </c>
      <c r="C46" s="306"/>
      <c r="D46" s="306"/>
      <c r="E46" s="306"/>
      <c r="F46" s="225">
        <f>ROUNDUP(SUM(F24:G45),-3)</f>
        <v>0</v>
      </c>
      <c r="G46" s="225"/>
      <c r="H46" s="320"/>
      <c r="I46" s="320"/>
      <c r="J46" s="320"/>
      <c r="K46" s="320"/>
      <c r="L46" s="320"/>
      <c r="M46" s="320"/>
      <c r="N46" s="320"/>
      <c r="O46" s="320"/>
      <c r="P46" s="320"/>
    </row>
    <row r="47" spans="1:16" ht="26.25" customHeight="1">
      <c r="A47" s="298"/>
      <c r="B47" s="301" t="s">
        <v>89</v>
      </c>
      <c r="C47" s="298"/>
      <c r="D47" s="298"/>
      <c r="E47" s="298"/>
      <c r="F47" s="298"/>
      <c r="G47" s="298"/>
      <c r="H47" s="298"/>
      <c r="I47" s="298"/>
      <c r="J47" s="298"/>
      <c r="K47" s="298"/>
      <c r="L47" s="298"/>
      <c r="M47" s="298"/>
      <c r="N47" s="298"/>
      <c r="O47" s="298"/>
      <c r="P47" s="298"/>
    </row>
    <row r="48" spans="1:16" ht="26.25" customHeight="1">
      <c r="A48" s="298"/>
      <c r="B48" s="302" t="s">
        <v>61</v>
      </c>
      <c r="C48" s="302"/>
      <c r="D48" s="302"/>
      <c r="E48" s="302"/>
      <c r="F48" s="306" t="s">
        <v>28</v>
      </c>
      <c r="G48" s="306"/>
      <c r="H48" s="306" t="s">
        <v>96</v>
      </c>
      <c r="I48" s="306"/>
      <c r="J48" s="306"/>
      <c r="K48" s="306"/>
      <c r="L48" s="306"/>
      <c r="M48" s="306"/>
      <c r="N48" s="306"/>
      <c r="O48" s="306"/>
      <c r="P48" s="306"/>
    </row>
    <row r="49" spans="1:16" ht="26.25" customHeight="1">
      <c r="A49" s="298"/>
      <c r="B49" s="303" t="s">
        <v>136</v>
      </c>
      <c r="C49" s="303"/>
      <c r="D49" s="303"/>
      <c r="E49" s="303"/>
      <c r="F49" s="316">
        <v>5040</v>
      </c>
      <c r="G49" s="316"/>
      <c r="H49" s="319" t="s">
        <v>156</v>
      </c>
      <c r="I49" s="319"/>
      <c r="J49" s="319"/>
      <c r="K49" s="319"/>
      <c r="L49" s="319"/>
      <c r="M49" s="319"/>
      <c r="N49" s="319"/>
      <c r="O49" s="319"/>
      <c r="P49" s="319"/>
    </row>
    <row r="50" spans="1:16" ht="26.25" customHeight="1">
      <c r="A50" s="298"/>
      <c r="B50" s="304"/>
      <c r="C50" s="305"/>
      <c r="D50" s="305"/>
      <c r="E50" s="305"/>
      <c r="F50" s="317"/>
      <c r="G50" s="317"/>
      <c r="H50" s="305"/>
      <c r="I50" s="305"/>
      <c r="J50" s="305"/>
      <c r="K50" s="305"/>
      <c r="L50" s="305"/>
      <c r="M50" s="305"/>
      <c r="N50" s="305"/>
      <c r="O50" s="305"/>
      <c r="P50" s="305"/>
    </row>
    <row r="51" spans="1:16" ht="26.25" customHeight="1">
      <c r="A51" s="298"/>
      <c r="B51" s="304"/>
      <c r="C51" s="305"/>
      <c r="D51" s="305"/>
      <c r="E51" s="305"/>
      <c r="F51" s="317"/>
      <c r="G51" s="317"/>
      <c r="H51" s="305"/>
      <c r="I51" s="305"/>
      <c r="J51" s="305"/>
      <c r="K51" s="305"/>
      <c r="L51" s="305"/>
      <c r="M51" s="305"/>
      <c r="N51" s="305"/>
      <c r="O51" s="305"/>
      <c r="P51" s="305"/>
    </row>
    <row r="52" spans="1:16" ht="26.25" customHeight="1">
      <c r="A52" s="298"/>
      <c r="B52" s="304"/>
      <c r="C52" s="305"/>
      <c r="D52" s="305"/>
      <c r="E52" s="305"/>
      <c r="F52" s="317"/>
      <c r="G52" s="317"/>
      <c r="H52" s="305"/>
      <c r="I52" s="305"/>
      <c r="J52" s="305"/>
      <c r="K52" s="305"/>
      <c r="L52" s="305"/>
      <c r="M52" s="305"/>
      <c r="N52" s="305"/>
      <c r="O52" s="305"/>
      <c r="P52" s="305"/>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06" t="s">
        <v>52</v>
      </c>
      <c r="C56" s="306"/>
      <c r="D56" s="306"/>
      <c r="E56" s="306"/>
      <c r="F56" s="225">
        <f>ROUNDUP(SUM(F50:G55),-3)</f>
        <v>0</v>
      </c>
      <c r="G56" s="225"/>
      <c r="H56" s="320"/>
      <c r="I56" s="320"/>
      <c r="J56" s="320"/>
      <c r="K56" s="320"/>
      <c r="L56" s="320"/>
      <c r="M56" s="320"/>
      <c r="N56" s="320"/>
      <c r="O56" s="320"/>
      <c r="P56" s="320"/>
    </row>
    <row r="57" spans="1:16" ht="26.25" customHeight="1">
      <c r="A57" s="298"/>
      <c r="B57" s="301" t="s">
        <v>92</v>
      </c>
      <c r="C57" s="298"/>
      <c r="D57" s="298"/>
      <c r="E57" s="298"/>
      <c r="F57" s="298"/>
      <c r="G57" s="298"/>
      <c r="H57" s="298"/>
      <c r="I57" s="298"/>
      <c r="J57" s="298"/>
      <c r="K57" s="298"/>
      <c r="L57" s="298"/>
      <c r="M57" s="298"/>
      <c r="N57" s="298"/>
      <c r="O57" s="298"/>
      <c r="P57" s="298"/>
    </row>
    <row r="58" spans="1:16" ht="26.25" customHeight="1">
      <c r="A58" s="298"/>
      <c r="B58" s="302" t="s">
        <v>61</v>
      </c>
      <c r="C58" s="302"/>
      <c r="D58" s="302"/>
      <c r="E58" s="302"/>
      <c r="F58" s="306" t="s">
        <v>28</v>
      </c>
      <c r="G58" s="306"/>
      <c r="H58" s="306" t="s">
        <v>96</v>
      </c>
      <c r="I58" s="306"/>
      <c r="J58" s="306"/>
      <c r="K58" s="306"/>
      <c r="L58" s="306"/>
      <c r="M58" s="306"/>
      <c r="N58" s="306"/>
      <c r="O58" s="306"/>
      <c r="P58" s="306"/>
    </row>
    <row r="59" spans="1:16" ht="26.25" customHeight="1">
      <c r="A59" s="298"/>
      <c r="B59" s="303" t="s">
        <v>158</v>
      </c>
      <c r="C59" s="303"/>
      <c r="D59" s="303"/>
      <c r="E59" s="303"/>
      <c r="F59" s="316">
        <v>5000</v>
      </c>
      <c r="G59" s="316"/>
      <c r="H59" s="319" t="s">
        <v>159</v>
      </c>
      <c r="I59" s="319"/>
      <c r="J59" s="319"/>
      <c r="K59" s="319"/>
      <c r="L59" s="319"/>
      <c r="M59" s="319"/>
      <c r="N59" s="319"/>
      <c r="O59" s="319"/>
      <c r="P59" s="319"/>
    </row>
    <row r="60" spans="1:16" ht="26.25" customHeight="1">
      <c r="A60" s="298"/>
      <c r="B60" s="304"/>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06" t="s">
        <v>52</v>
      </c>
      <c r="C63" s="306"/>
      <c r="D63" s="306"/>
      <c r="E63" s="306"/>
      <c r="F63" s="225">
        <f>ROUNDUP(SUM(F60:G62),-3)</f>
        <v>0</v>
      </c>
      <c r="G63" s="225"/>
      <c r="H63" s="320"/>
      <c r="I63" s="320"/>
      <c r="J63" s="320"/>
      <c r="K63" s="320"/>
      <c r="L63" s="320"/>
      <c r="M63" s="320"/>
      <c r="N63" s="320"/>
      <c r="O63" s="320"/>
      <c r="P63" s="320"/>
    </row>
    <row r="64" spans="1:16" ht="26.25" customHeight="1">
      <c r="A64" s="298"/>
      <c r="B64" s="301" t="s">
        <v>94</v>
      </c>
      <c r="C64" s="298"/>
      <c r="D64" s="298"/>
      <c r="E64" s="298"/>
      <c r="F64" s="298"/>
      <c r="G64" s="298"/>
      <c r="H64" s="298"/>
      <c r="I64" s="298"/>
      <c r="J64" s="298"/>
      <c r="K64" s="298"/>
      <c r="L64" s="298"/>
      <c r="M64" s="298"/>
      <c r="N64" s="298"/>
      <c r="O64" s="298"/>
      <c r="P64" s="298"/>
    </row>
    <row r="65" spans="1:16" ht="26.25" customHeight="1">
      <c r="A65" s="298"/>
      <c r="B65" s="302" t="s">
        <v>61</v>
      </c>
      <c r="C65" s="302"/>
      <c r="D65" s="302"/>
      <c r="E65" s="302"/>
      <c r="F65" s="306" t="s">
        <v>28</v>
      </c>
      <c r="G65" s="306"/>
      <c r="H65" s="306" t="s">
        <v>96</v>
      </c>
      <c r="I65" s="306"/>
      <c r="J65" s="306"/>
      <c r="K65" s="306"/>
      <c r="L65" s="306"/>
      <c r="M65" s="306"/>
      <c r="N65" s="306"/>
      <c r="O65" s="306"/>
      <c r="P65" s="306"/>
    </row>
    <row r="66" spans="1:16" ht="26.25" customHeight="1">
      <c r="A66" s="298"/>
      <c r="B66" s="303" t="s">
        <v>161</v>
      </c>
      <c r="C66" s="303"/>
      <c r="D66" s="303"/>
      <c r="E66" s="303"/>
      <c r="F66" s="316">
        <v>31818</v>
      </c>
      <c r="G66" s="316"/>
      <c r="H66" s="319" t="s">
        <v>160</v>
      </c>
      <c r="I66" s="319"/>
      <c r="J66" s="319"/>
      <c r="K66" s="319"/>
      <c r="L66" s="319"/>
      <c r="M66" s="319"/>
      <c r="N66" s="319"/>
      <c r="O66" s="319"/>
      <c r="P66" s="319"/>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5"/>
      <c r="C68" s="305"/>
      <c r="D68" s="305"/>
      <c r="E68" s="305"/>
      <c r="F68" s="317"/>
      <c r="G68" s="317"/>
      <c r="H68" s="305"/>
      <c r="I68" s="305"/>
      <c r="J68" s="305"/>
      <c r="K68" s="305"/>
      <c r="L68" s="305"/>
      <c r="M68" s="305"/>
      <c r="N68" s="305"/>
      <c r="O68" s="305"/>
      <c r="P68" s="305"/>
    </row>
    <row r="69" spans="1:16" ht="26.25" customHeight="1">
      <c r="A69" s="298"/>
      <c r="B69" s="305"/>
      <c r="C69" s="305"/>
      <c r="D69" s="305"/>
      <c r="E69" s="305"/>
      <c r="F69" s="317"/>
      <c r="G69" s="317"/>
      <c r="H69" s="305"/>
      <c r="I69" s="305"/>
      <c r="J69" s="305"/>
      <c r="K69" s="305"/>
      <c r="L69" s="305"/>
      <c r="M69" s="305"/>
      <c r="N69" s="305"/>
      <c r="O69" s="305"/>
      <c r="P69" s="305"/>
    </row>
    <row r="70" spans="1:16" ht="26.25" customHeight="1">
      <c r="A70" s="298"/>
      <c r="B70" s="306" t="s">
        <v>52</v>
      </c>
      <c r="C70" s="306"/>
      <c r="D70" s="306"/>
      <c r="E70" s="306"/>
      <c r="F70" s="225">
        <f>ROUNDUP(SUM(F67:G69),-3)</f>
        <v>0</v>
      </c>
      <c r="G70" s="225"/>
      <c r="H70" s="320"/>
      <c r="I70" s="320"/>
      <c r="J70" s="320"/>
      <c r="K70" s="320"/>
      <c r="L70" s="320"/>
      <c r="M70" s="320"/>
      <c r="N70" s="320"/>
      <c r="O70" s="320"/>
      <c r="P70" s="320"/>
    </row>
    <row r="71" spans="1:16" ht="26.25" customHeight="1">
      <c r="A71" s="298"/>
      <c r="B71" s="323"/>
      <c r="C71" s="298"/>
      <c r="D71" s="298"/>
      <c r="E71" s="298"/>
      <c r="F71" s="298"/>
      <c r="G71" s="298"/>
      <c r="H71" s="298"/>
      <c r="I71" s="298"/>
      <c r="J71" s="298"/>
      <c r="K71" s="298"/>
      <c r="L71" s="298"/>
      <c r="M71" s="298"/>
      <c r="N71" s="298"/>
      <c r="O71" s="298"/>
      <c r="P71" s="298"/>
    </row>
    <row r="72" spans="1:16" ht="26.25" customHeight="1">
      <c r="A72" s="298"/>
      <c r="B72" s="302" t="s">
        <v>61</v>
      </c>
      <c r="C72" s="302"/>
      <c r="D72" s="302"/>
      <c r="E72" s="302"/>
      <c r="F72" s="306" t="s">
        <v>28</v>
      </c>
      <c r="G72" s="306"/>
      <c r="H72" s="306" t="s">
        <v>96</v>
      </c>
      <c r="I72" s="306"/>
      <c r="J72" s="306"/>
      <c r="K72" s="306"/>
      <c r="L72" s="306"/>
      <c r="M72" s="306"/>
      <c r="N72" s="306"/>
      <c r="O72" s="306"/>
      <c r="P72" s="306"/>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5"/>
      <c r="C75" s="305"/>
      <c r="D75" s="305"/>
      <c r="E75" s="305"/>
      <c r="F75" s="317"/>
      <c r="G75" s="317"/>
      <c r="H75" s="305"/>
      <c r="I75" s="305"/>
      <c r="J75" s="305"/>
      <c r="K75" s="305"/>
      <c r="L75" s="305"/>
      <c r="M75" s="305"/>
      <c r="N75" s="305"/>
      <c r="O75" s="305"/>
      <c r="P75" s="305"/>
    </row>
    <row r="76" spans="1:16" ht="26.25" customHeight="1">
      <c r="A76" s="298"/>
      <c r="B76" s="305"/>
      <c r="C76" s="305"/>
      <c r="D76" s="305"/>
      <c r="E76" s="305"/>
      <c r="F76" s="317"/>
      <c r="G76" s="317"/>
      <c r="H76" s="305"/>
      <c r="I76" s="305"/>
      <c r="J76" s="305"/>
      <c r="K76" s="305"/>
      <c r="L76" s="305"/>
      <c r="M76" s="305"/>
      <c r="N76" s="305"/>
      <c r="O76" s="305"/>
      <c r="P76" s="305"/>
    </row>
    <row r="77" spans="1:16" ht="26.25" customHeight="1">
      <c r="A77" s="298"/>
      <c r="B77" s="306" t="s">
        <v>52</v>
      </c>
      <c r="C77" s="306"/>
      <c r="D77" s="306"/>
      <c r="E77" s="306"/>
      <c r="F77" s="225">
        <f>ROUNDUP(SUM(F73:G76),-3)</f>
        <v>0</v>
      </c>
      <c r="G77" s="225"/>
      <c r="H77" s="320"/>
      <c r="I77" s="320"/>
      <c r="J77" s="320"/>
      <c r="K77" s="320"/>
      <c r="L77" s="320"/>
      <c r="M77" s="320"/>
      <c r="N77" s="320"/>
      <c r="O77" s="320"/>
      <c r="P77" s="320"/>
    </row>
    <row r="78" spans="1:16" ht="26.25" customHeight="1">
      <c r="A78" s="298"/>
      <c r="B78" s="323"/>
      <c r="C78" s="298"/>
      <c r="D78" s="298"/>
      <c r="E78" s="298"/>
      <c r="F78" s="298"/>
      <c r="G78" s="298"/>
      <c r="H78" s="298"/>
      <c r="I78" s="298"/>
      <c r="J78" s="298"/>
      <c r="K78" s="298"/>
      <c r="L78" s="298"/>
      <c r="M78" s="298"/>
      <c r="N78" s="298"/>
      <c r="O78" s="298"/>
      <c r="P78" s="298"/>
    </row>
    <row r="79" spans="1:16" ht="26.25" customHeight="1">
      <c r="A79" s="298"/>
      <c r="B79" s="302" t="s">
        <v>61</v>
      </c>
      <c r="C79" s="302"/>
      <c r="D79" s="302"/>
      <c r="E79" s="302"/>
      <c r="F79" s="306" t="s">
        <v>28</v>
      </c>
      <c r="G79" s="306"/>
      <c r="H79" s="306" t="s">
        <v>96</v>
      </c>
      <c r="I79" s="306"/>
      <c r="J79" s="306"/>
      <c r="K79" s="306"/>
      <c r="L79" s="306"/>
      <c r="M79" s="306"/>
      <c r="N79" s="306"/>
      <c r="O79" s="306"/>
      <c r="P79" s="306"/>
    </row>
    <row r="80" spans="1:16" ht="26.25" customHeight="1">
      <c r="A80" s="298"/>
      <c r="B80" s="305"/>
      <c r="C80" s="305"/>
      <c r="D80" s="305"/>
      <c r="E80" s="305"/>
      <c r="F80" s="317"/>
      <c r="G80" s="317"/>
      <c r="H80" s="321"/>
      <c r="I80" s="321"/>
      <c r="J80" s="321"/>
      <c r="K80" s="321"/>
      <c r="L80" s="321"/>
      <c r="M80" s="321"/>
      <c r="N80" s="321"/>
      <c r="O80" s="321"/>
      <c r="P80" s="321"/>
    </row>
    <row r="81" spans="1:16" ht="26.25" customHeight="1">
      <c r="A81" s="298"/>
      <c r="B81" s="304"/>
      <c r="C81" s="305"/>
      <c r="D81" s="305"/>
      <c r="E81" s="305"/>
      <c r="F81" s="317"/>
      <c r="G81" s="317"/>
      <c r="H81" s="305"/>
      <c r="I81" s="305"/>
      <c r="J81" s="305"/>
      <c r="K81" s="305"/>
      <c r="L81" s="305"/>
      <c r="M81" s="305"/>
      <c r="N81" s="305"/>
      <c r="O81" s="305"/>
      <c r="P81" s="305"/>
    </row>
    <row r="82" spans="1:16" ht="26.25" customHeight="1">
      <c r="A82" s="298"/>
      <c r="B82" s="304"/>
      <c r="C82" s="305"/>
      <c r="D82" s="305"/>
      <c r="E82" s="305"/>
      <c r="F82" s="317"/>
      <c r="G82" s="317"/>
      <c r="H82" s="305"/>
      <c r="I82" s="305"/>
      <c r="J82" s="305"/>
      <c r="K82" s="305"/>
      <c r="L82" s="305"/>
      <c r="M82" s="305"/>
      <c r="N82" s="305"/>
      <c r="O82" s="305"/>
      <c r="P82" s="305"/>
    </row>
    <row r="83" spans="1:16" ht="26.25" customHeight="1">
      <c r="A83" s="298"/>
      <c r="B83" s="304"/>
      <c r="C83" s="305"/>
      <c r="D83" s="305"/>
      <c r="E83" s="305"/>
      <c r="F83" s="317"/>
      <c r="G83" s="317"/>
      <c r="H83" s="305"/>
      <c r="I83" s="305"/>
      <c r="J83" s="305"/>
      <c r="K83" s="305"/>
      <c r="L83" s="305"/>
      <c r="M83" s="305"/>
      <c r="N83" s="305"/>
      <c r="O83" s="305"/>
      <c r="P83" s="305"/>
    </row>
    <row r="84" spans="1:16" ht="26.25" customHeight="1">
      <c r="A84" s="298"/>
      <c r="B84" s="306" t="s">
        <v>52</v>
      </c>
      <c r="C84" s="306"/>
      <c r="D84" s="306"/>
      <c r="E84" s="306"/>
      <c r="F84" s="225">
        <f>ROUNDUP(SUM(F80:G83),-3)</f>
        <v>0</v>
      </c>
      <c r="G84" s="225"/>
      <c r="H84" s="320"/>
      <c r="I84" s="320"/>
      <c r="J84" s="320"/>
      <c r="K84" s="320"/>
      <c r="L84" s="320"/>
      <c r="M84" s="320"/>
      <c r="N84" s="320"/>
      <c r="O84" s="320"/>
      <c r="P84" s="320"/>
    </row>
    <row r="85" spans="1:16" ht="26.25" customHeight="1">
      <c r="A85" s="298"/>
      <c r="B85" s="310"/>
      <c r="C85" s="310"/>
      <c r="D85" s="310"/>
      <c r="E85" s="310"/>
      <c r="F85" s="318"/>
      <c r="G85" s="318"/>
      <c r="H85" s="322"/>
      <c r="I85" s="322"/>
      <c r="J85" s="322"/>
      <c r="K85" s="322"/>
      <c r="L85" s="322"/>
      <c r="M85" s="322"/>
      <c r="N85" s="322"/>
      <c r="O85" s="322"/>
      <c r="P85" s="322"/>
    </row>
    <row r="86" spans="1:16" ht="26.25" customHeight="1">
      <c r="A86" s="298"/>
      <c r="B86" s="298" t="s">
        <v>219</v>
      </c>
      <c r="C86" s="298"/>
      <c r="D86" s="298"/>
      <c r="E86" s="298"/>
      <c r="F86" s="298"/>
      <c r="G86" s="298"/>
      <c r="H86" s="298"/>
      <c r="I86" s="298"/>
      <c r="J86" s="298"/>
      <c r="K86" s="298"/>
      <c r="L86" s="298"/>
      <c r="M86" s="298"/>
      <c r="N86" s="298"/>
      <c r="O86" s="298"/>
      <c r="P86" s="298"/>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19"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sheetPr>
  <dimension ref="A1:P86"/>
  <sheetViews>
    <sheetView topLeftCell="B1" workbookViewId="0">
      <selection activeCell="B8" sqref="B8:E8"/>
    </sheetView>
  </sheetViews>
  <sheetFormatPr defaultRowHeight="13.2"/>
  <cols>
    <col min="1" max="1" width="0.88671875" customWidth="1"/>
  </cols>
  <sheetData>
    <row r="1" spans="1:16" ht="26.25" customHeight="1">
      <c r="B1" s="301" t="s">
        <v>4</v>
      </c>
      <c r="C1" s="324" t="str">
        <f>IF(活動計画書!C114="","",活動計画書!C114)</f>
        <v/>
      </c>
      <c r="D1" s="324"/>
      <c r="E1" s="324"/>
      <c r="F1" s="324"/>
      <c r="G1" s="324"/>
      <c r="H1" s="324"/>
      <c r="I1" s="324"/>
      <c r="J1" s="337" t="s">
        <v>114</v>
      </c>
      <c r="K1" s="337"/>
      <c r="L1" s="337"/>
      <c r="M1" s="298"/>
      <c r="N1" s="298"/>
      <c r="O1" s="298"/>
      <c r="P1" s="298"/>
    </row>
    <row r="2" spans="1:16" ht="26.25" customHeight="1">
      <c r="A2" s="298"/>
      <c r="B2" s="298" t="s">
        <v>90</v>
      </c>
      <c r="C2" s="311">
        <f>SUM(F11,F20,F46,F56,F63,F70,F77,F84)</f>
        <v>0</v>
      </c>
      <c r="D2" s="312"/>
      <c r="E2" s="313"/>
      <c r="F2" s="298" t="s">
        <v>105</v>
      </c>
      <c r="G2" s="298"/>
      <c r="H2" s="298"/>
      <c r="I2" s="298"/>
      <c r="J2" s="298"/>
      <c r="K2" s="298"/>
      <c r="L2" s="298"/>
      <c r="M2" s="298"/>
      <c r="N2" s="298"/>
      <c r="O2" s="298"/>
      <c r="P2" s="298"/>
    </row>
    <row r="3" spans="1:16" ht="26.25" customHeight="1">
      <c r="A3" s="298"/>
      <c r="B3" s="301" t="s">
        <v>87</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150</v>
      </c>
      <c r="C5" s="303"/>
      <c r="D5" s="303"/>
      <c r="E5" s="303"/>
      <c r="F5" s="316">
        <v>50000</v>
      </c>
      <c r="G5" s="316"/>
      <c r="H5" s="319" t="s">
        <v>153</v>
      </c>
      <c r="I5" s="319"/>
      <c r="J5" s="319"/>
      <c r="K5" s="319"/>
      <c r="L5" s="319"/>
      <c r="M5" s="319"/>
      <c r="N5" s="319"/>
      <c r="O5" s="319"/>
      <c r="P5" s="319"/>
    </row>
    <row r="6" spans="1:16" ht="26.25" customHeight="1">
      <c r="A6" s="298"/>
      <c r="B6" s="304"/>
      <c r="C6" s="305"/>
      <c r="D6" s="305"/>
      <c r="E6" s="305"/>
      <c r="F6" s="317"/>
      <c r="G6" s="317"/>
      <c r="H6" s="305"/>
      <c r="I6" s="305"/>
      <c r="J6" s="305"/>
      <c r="K6" s="305"/>
      <c r="L6" s="305"/>
      <c r="M6" s="305"/>
      <c r="N6" s="305"/>
      <c r="O6" s="305"/>
      <c r="P6" s="305"/>
    </row>
    <row r="7" spans="1:16" ht="26.25" customHeight="1">
      <c r="A7" s="298"/>
      <c r="B7" s="304"/>
      <c r="C7" s="305"/>
      <c r="D7" s="305"/>
      <c r="E7" s="305"/>
      <c r="F7" s="317"/>
      <c r="G7" s="317"/>
      <c r="H7" s="305"/>
      <c r="I7" s="305"/>
      <c r="J7" s="305"/>
      <c r="K7" s="305"/>
      <c r="L7" s="305"/>
      <c r="M7" s="305"/>
      <c r="N7" s="305"/>
      <c r="O7" s="305"/>
      <c r="P7" s="305"/>
    </row>
    <row r="8" spans="1:16" ht="26.25" customHeight="1">
      <c r="A8" s="298"/>
      <c r="B8" s="304"/>
      <c r="C8" s="305"/>
      <c r="D8" s="305"/>
      <c r="E8" s="305"/>
      <c r="F8" s="317"/>
      <c r="G8" s="317"/>
      <c r="H8" s="305"/>
      <c r="I8" s="305"/>
      <c r="J8" s="305"/>
      <c r="K8" s="305"/>
      <c r="L8" s="305"/>
      <c r="M8" s="305"/>
      <c r="N8" s="305"/>
      <c r="O8" s="305"/>
      <c r="P8" s="305"/>
    </row>
    <row r="9" spans="1:16" ht="26.25" customHeight="1">
      <c r="A9" s="298"/>
      <c r="B9" s="305"/>
      <c r="C9" s="305"/>
      <c r="D9" s="305"/>
      <c r="E9" s="305"/>
      <c r="F9" s="317"/>
      <c r="G9" s="317"/>
      <c r="H9" s="305"/>
      <c r="I9" s="305"/>
      <c r="J9" s="305"/>
      <c r="K9" s="305"/>
      <c r="L9" s="305"/>
      <c r="M9" s="305"/>
      <c r="N9" s="305"/>
      <c r="O9" s="305"/>
      <c r="P9" s="305"/>
    </row>
    <row r="10" spans="1:16" ht="26.25" customHeight="1">
      <c r="A10" s="298"/>
      <c r="B10" s="305"/>
      <c r="C10" s="305"/>
      <c r="D10" s="305"/>
      <c r="E10" s="305"/>
      <c r="F10" s="317"/>
      <c r="G10" s="317"/>
      <c r="H10" s="305"/>
      <c r="I10" s="305"/>
      <c r="J10" s="305"/>
      <c r="K10" s="305"/>
      <c r="L10" s="305"/>
      <c r="M10" s="305"/>
      <c r="N10" s="305"/>
      <c r="O10" s="305"/>
      <c r="P10" s="305"/>
    </row>
    <row r="11" spans="1:16" ht="26.25" customHeight="1">
      <c r="A11" s="298"/>
      <c r="B11" s="327" t="s">
        <v>52</v>
      </c>
      <c r="C11" s="327"/>
      <c r="D11" s="327"/>
      <c r="E11" s="327"/>
      <c r="F11" s="333">
        <f>ROUNDUP(SUM(F6:G10),-3)</f>
        <v>0</v>
      </c>
      <c r="G11" s="333"/>
      <c r="H11" s="335"/>
      <c r="I11" s="335"/>
      <c r="J11" s="335"/>
      <c r="K11" s="335"/>
      <c r="L11" s="335"/>
      <c r="M11" s="335"/>
      <c r="N11" s="335"/>
      <c r="O11" s="335"/>
      <c r="P11" s="335"/>
    </row>
    <row r="12" spans="1:16" ht="26.25" customHeight="1">
      <c r="A12" s="298"/>
      <c r="B12" s="328" t="s">
        <v>88</v>
      </c>
      <c r="C12" s="332"/>
      <c r="D12" s="332"/>
      <c r="E12" s="332"/>
      <c r="F12" s="332"/>
      <c r="G12" s="332"/>
      <c r="H12" s="332"/>
      <c r="I12" s="332"/>
      <c r="J12" s="332"/>
      <c r="K12" s="332"/>
      <c r="L12" s="332"/>
      <c r="M12" s="332"/>
      <c r="N12" s="332"/>
      <c r="O12" s="332"/>
      <c r="P12" s="332"/>
    </row>
    <row r="13" spans="1:16" ht="26.25" customHeight="1">
      <c r="A13" s="298"/>
      <c r="B13" s="329" t="s">
        <v>61</v>
      </c>
      <c r="C13" s="329"/>
      <c r="D13" s="329"/>
      <c r="E13" s="329"/>
      <c r="F13" s="327" t="s">
        <v>28</v>
      </c>
      <c r="G13" s="327"/>
      <c r="H13" s="327" t="s">
        <v>96</v>
      </c>
      <c r="I13" s="327"/>
      <c r="J13" s="327"/>
      <c r="K13" s="327"/>
      <c r="L13" s="327"/>
      <c r="M13" s="327"/>
      <c r="N13" s="327"/>
      <c r="O13" s="327"/>
      <c r="P13" s="327"/>
    </row>
    <row r="14" spans="1:16" ht="26.25" customHeight="1">
      <c r="A14" s="298"/>
      <c r="B14" s="330" t="s">
        <v>23</v>
      </c>
      <c r="C14" s="330"/>
      <c r="D14" s="330"/>
      <c r="E14" s="330"/>
      <c r="F14" s="334">
        <v>15400</v>
      </c>
      <c r="G14" s="334"/>
      <c r="H14" s="336" t="s">
        <v>36</v>
      </c>
      <c r="I14" s="336"/>
      <c r="J14" s="336"/>
      <c r="K14" s="336"/>
      <c r="L14" s="336"/>
      <c r="M14" s="336"/>
      <c r="N14" s="336"/>
      <c r="O14" s="336"/>
      <c r="P14" s="336"/>
    </row>
    <row r="15" spans="1:16" ht="26.25" customHeight="1">
      <c r="A15" s="298"/>
      <c r="B15" s="304"/>
      <c r="C15" s="305"/>
      <c r="D15" s="305"/>
      <c r="E15" s="305"/>
      <c r="F15" s="317"/>
      <c r="G15" s="317"/>
      <c r="H15" s="305"/>
      <c r="I15" s="305"/>
      <c r="J15" s="305"/>
      <c r="K15" s="305"/>
      <c r="L15" s="305"/>
      <c r="M15" s="305"/>
      <c r="N15" s="305"/>
      <c r="O15" s="305"/>
      <c r="P15" s="305"/>
    </row>
    <row r="16" spans="1:16" ht="26.25" customHeight="1">
      <c r="A16" s="298"/>
      <c r="B16" s="304"/>
      <c r="C16" s="305"/>
      <c r="D16" s="305"/>
      <c r="E16" s="305"/>
      <c r="F16" s="317"/>
      <c r="G16" s="317"/>
      <c r="H16" s="305"/>
      <c r="I16" s="305"/>
      <c r="J16" s="305"/>
      <c r="K16" s="305"/>
      <c r="L16" s="305"/>
      <c r="M16" s="305"/>
      <c r="N16" s="305"/>
      <c r="O16" s="305"/>
      <c r="P16" s="305"/>
    </row>
    <row r="17" spans="1:16" ht="26.25" customHeight="1">
      <c r="A17" s="298"/>
      <c r="B17" s="304"/>
      <c r="C17" s="305"/>
      <c r="D17" s="305"/>
      <c r="E17" s="305"/>
      <c r="F17" s="317"/>
      <c r="G17" s="317"/>
      <c r="H17" s="305"/>
      <c r="I17" s="305"/>
      <c r="J17" s="305"/>
      <c r="K17" s="305"/>
      <c r="L17" s="305"/>
      <c r="M17" s="305"/>
      <c r="N17" s="305"/>
      <c r="O17" s="305"/>
      <c r="P17" s="305"/>
    </row>
    <row r="18" spans="1:16" ht="26.25" customHeight="1">
      <c r="A18" s="298"/>
      <c r="B18" s="305"/>
      <c r="C18" s="305"/>
      <c r="D18" s="305"/>
      <c r="E18" s="305"/>
      <c r="F18" s="317"/>
      <c r="G18" s="317"/>
      <c r="H18" s="305"/>
      <c r="I18" s="305"/>
      <c r="J18" s="305"/>
      <c r="K18" s="305"/>
      <c r="L18" s="305"/>
      <c r="M18" s="305"/>
      <c r="N18" s="305"/>
      <c r="O18" s="305"/>
      <c r="P18" s="305"/>
    </row>
    <row r="19" spans="1:16" ht="26.25" customHeight="1">
      <c r="A19" s="298"/>
      <c r="B19" s="305"/>
      <c r="C19" s="305"/>
      <c r="D19" s="305"/>
      <c r="E19" s="305"/>
      <c r="F19" s="317"/>
      <c r="G19" s="317"/>
      <c r="H19" s="305"/>
      <c r="I19" s="305"/>
      <c r="J19" s="305"/>
      <c r="K19" s="305"/>
      <c r="L19" s="305"/>
      <c r="M19" s="305"/>
      <c r="N19" s="305"/>
      <c r="O19" s="305"/>
      <c r="P19" s="305"/>
    </row>
    <row r="20" spans="1:16" ht="26.25" customHeight="1">
      <c r="A20" s="298"/>
      <c r="B20" s="327" t="s">
        <v>52</v>
      </c>
      <c r="C20" s="327"/>
      <c r="D20" s="327"/>
      <c r="E20" s="327"/>
      <c r="F20" s="333">
        <f>ROUNDUP(SUM(F15:G19),-3)</f>
        <v>0</v>
      </c>
      <c r="G20" s="333"/>
      <c r="H20" s="335"/>
      <c r="I20" s="335"/>
      <c r="J20" s="335"/>
      <c r="K20" s="335"/>
      <c r="L20" s="335"/>
      <c r="M20" s="335"/>
      <c r="N20" s="335"/>
      <c r="O20" s="335"/>
      <c r="P20" s="335"/>
    </row>
    <row r="21" spans="1:16" ht="26.25" customHeight="1">
      <c r="A21" s="298"/>
      <c r="B21" s="328" t="s">
        <v>75</v>
      </c>
      <c r="C21" s="332"/>
      <c r="D21" s="332"/>
      <c r="E21" s="332"/>
      <c r="F21" s="332"/>
      <c r="G21" s="332"/>
      <c r="H21" s="332"/>
      <c r="I21" s="332"/>
      <c r="J21" s="332"/>
      <c r="K21" s="332"/>
      <c r="L21" s="332"/>
      <c r="M21" s="332"/>
      <c r="N21" s="332"/>
      <c r="O21" s="332"/>
      <c r="P21" s="332"/>
    </row>
    <row r="22" spans="1:16" ht="26.25" customHeight="1">
      <c r="A22" s="298"/>
      <c r="B22" s="329" t="s">
        <v>61</v>
      </c>
      <c r="C22" s="329"/>
      <c r="D22" s="329"/>
      <c r="E22" s="329"/>
      <c r="F22" s="327" t="s">
        <v>28</v>
      </c>
      <c r="G22" s="327"/>
      <c r="H22" s="327" t="s">
        <v>96</v>
      </c>
      <c r="I22" s="327"/>
      <c r="J22" s="327"/>
      <c r="K22" s="327"/>
      <c r="L22" s="327"/>
      <c r="M22" s="327"/>
      <c r="N22" s="327"/>
      <c r="O22" s="327"/>
      <c r="P22" s="327"/>
    </row>
    <row r="23" spans="1:16" ht="26.25" customHeight="1">
      <c r="A23" s="298"/>
      <c r="B23" s="330" t="s">
        <v>154</v>
      </c>
      <c r="C23" s="330"/>
      <c r="D23" s="330"/>
      <c r="E23" s="330"/>
      <c r="F23" s="334">
        <v>8000</v>
      </c>
      <c r="G23" s="334"/>
      <c r="H23" s="330" t="s">
        <v>155</v>
      </c>
      <c r="I23" s="330"/>
      <c r="J23" s="330"/>
      <c r="K23" s="330"/>
      <c r="L23" s="330"/>
      <c r="M23" s="330"/>
      <c r="N23" s="330"/>
      <c r="O23" s="330"/>
      <c r="P23" s="330"/>
    </row>
    <row r="24" spans="1:16" ht="26.25" customHeight="1">
      <c r="A24" s="298"/>
      <c r="B24" s="305"/>
      <c r="C24" s="305"/>
      <c r="D24" s="305"/>
      <c r="E24" s="305"/>
      <c r="F24" s="317"/>
      <c r="G24" s="317"/>
      <c r="H24" s="305"/>
      <c r="I24" s="305"/>
      <c r="J24" s="305"/>
      <c r="K24" s="305"/>
      <c r="L24" s="305"/>
      <c r="M24" s="305"/>
      <c r="N24" s="305"/>
      <c r="O24" s="305"/>
      <c r="P24" s="305"/>
    </row>
    <row r="25" spans="1:16" ht="26.25" customHeight="1">
      <c r="A25" s="298"/>
      <c r="B25" s="305"/>
      <c r="C25" s="305"/>
      <c r="D25" s="305"/>
      <c r="E25" s="305"/>
      <c r="F25" s="317"/>
      <c r="G25" s="317"/>
      <c r="H25" s="305"/>
      <c r="I25" s="305"/>
      <c r="J25" s="305"/>
      <c r="K25" s="305"/>
      <c r="L25" s="305"/>
      <c r="M25" s="305"/>
      <c r="N25" s="305"/>
      <c r="O25" s="305"/>
      <c r="P25" s="305"/>
    </row>
    <row r="26" spans="1:16" ht="26.25" customHeight="1">
      <c r="A26" s="298"/>
      <c r="B26" s="305"/>
      <c r="C26" s="305"/>
      <c r="D26" s="305"/>
      <c r="E26" s="305"/>
      <c r="F26" s="317"/>
      <c r="G26" s="317"/>
      <c r="H26" s="305"/>
      <c r="I26" s="305"/>
      <c r="J26" s="305"/>
      <c r="K26" s="305"/>
      <c r="L26" s="305"/>
      <c r="M26" s="305"/>
      <c r="N26" s="305"/>
      <c r="O26" s="305"/>
      <c r="P26" s="305"/>
    </row>
    <row r="27" spans="1:16" ht="26.25" customHeight="1">
      <c r="A27" s="298"/>
      <c r="B27" s="304"/>
      <c r="C27" s="305"/>
      <c r="D27" s="305"/>
      <c r="E27" s="305"/>
      <c r="F27" s="317"/>
      <c r="G27" s="317"/>
      <c r="H27" s="305"/>
      <c r="I27" s="305"/>
      <c r="J27" s="305"/>
      <c r="K27" s="305"/>
      <c r="L27" s="305"/>
      <c r="M27" s="305"/>
      <c r="N27" s="305"/>
      <c r="O27" s="305"/>
      <c r="P27" s="305"/>
    </row>
    <row r="28" spans="1:16" ht="26.25" customHeight="1">
      <c r="A28" s="298"/>
      <c r="B28" s="305"/>
      <c r="C28" s="305"/>
      <c r="D28" s="305"/>
      <c r="E28" s="305"/>
      <c r="F28" s="317"/>
      <c r="G28" s="317"/>
      <c r="H28" s="305"/>
      <c r="I28" s="305"/>
      <c r="J28" s="305"/>
      <c r="K28" s="305"/>
      <c r="L28" s="305"/>
      <c r="M28" s="305"/>
      <c r="N28" s="305"/>
      <c r="O28" s="305"/>
      <c r="P28" s="305"/>
    </row>
    <row r="29" spans="1:16" ht="26.25" customHeight="1">
      <c r="A29" s="298"/>
      <c r="B29" s="305"/>
      <c r="C29" s="305"/>
      <c r="D29" s="305"/>
      <c r="E29" s="305"/>
      <c r="F29" s="317"/>
      <c r="G29" s="317"/>
      <c r="H29" s="305"/>
      <c r="I29" s="305"/>
      <c r="J29" s="305"/>
      <c r="K29" s="305"/>
      <c r="L29" s="305"/>
      <c r="M29" s="305"/>
      <c r="N29" s="305"/>
      <c r="O29" s="305"/>
      <c r="P29" s="305"/>
    </row>
    <row r="30" spans="1:16" ht="26.25" customHeight="1">
      <c r="A30" s="298"/>
      <c r="B30" s="304"/>
      <c r="C30" s="305"/>
      <c r="D30" s="305"/>
      <c r="E30" s="305"/>
      <c r="F30" s="317"/>
      <c r="G30" s="317"/>
      <c r="H30" s="305"/>
      <c r="I30" s="305"/>
      <c r="J30" s="305"/>
      <c r="K30" s="305"/>
      <c r="L30" s="305"/>
      <c r="M30" s="305"/>
      <c r="N30" s="305"/>
      <c r="O30" s="305"/>
      <c r="P30" s="305"/>
    </row>
    <row r="31" spans="1:16" ht="26.25" customHeight="1">
      <c r="A31" s="298"/>
      <c r="B31" s="304"/>
      <c r="C31" s="305"/>
      <c r="D31" s="305"/>
      <c r="E31" s="305"/>
      <c r="F31" s="317"/>
      <c r="G31" s="317"/>
      <c r="H31" s="305"/>
      <c r="I31" s="305"/>
      <c r="J31" s="305"/>
      <c r="K31" s="305"/>
      <c r="L31" s="305"/>
      <c r="M31" s="305"/>
      <c r="N31" s="305"/>
      <c r="O31" s="305"/>
      <c r="P31" s="305"/>
    </row>
    <row r="32" spans="1:16" ht="26.25" customHeight="1">
      <c r="A32" s="298"/>
      <c r="B32" s="304"/>
      <c r="C32" s="305"/>
      <c r="D32" s="305"/>
      <c r="E32" s="305"/>
      <c r="F32" s="317"/>
      <c r="G32" s="317"/>
      <c r="H32" s="305"/>
      <c r="I32" s="305"/>
      <c r="J32" s="305"/>
      <c r="K32" s="305"/>
      <c r="L32" s="305"/>
      <c r="M32" s="305"/>
      <c r="N32" s="305"/>
      <c r="O32" s="305"/>
      <c r="P32" s="305"/>
    </row>
    <row r="33" spans="1:16" ht="26.25" customHeight="1">
      <c r="A33" s="298"/>
      <c r="B33" s="304"/>
      <c r="C33" s="305"/>
      <c r="D33" s="305"/>
      <c r="E33" s="305"/>
      <c r="F33" s="317"/>
      <c r="G33" s="317"/>
      <c r="H33" s="305"/>
      <c r="I33" s="305"/>
      <c r="J33" s="305"/>
      <c r="K33" s="305"/>
      <c r="L33" s="305"/>
      <c r="M33" s="305"/>
      <c r="N33" s="305"/>
      <c r="O33" s="305"/>
      <c r="P33" s="305"/>
    </row>
    <row r="34" spans="1:16" ht="26.25" customHeight="1">
      <c r="A34" s="298"/>
      <c r="B34" s="304"/>
      <c r="C34" s="305"/>
      <c r="D34" s="305"/>
      <c r="E34" s="305"/>
      <c r="F34" s="317"/>
      <c r="G34" s="317"/>
      <c r="H34" s="305"/>
      <c r="I34" s="305"/>
      <c r="J34" s="305"/>
      <c r="K34" s="305"/>
      <c r="L34" s="305"/>
      <c r="M34" s="305"/>
      <c r="N34" s="305"/>
      <c r="O34" s="305"/>
      <c r="P34" s="305"/>
    </row>
    <row r="35" spans="1:16" ht="26.25" customHeight="1">
      <c r="A35" s="298"/>
      <c r="B35" s="304"/>
      <c r="C35" s="305"/>
      <c r="D35" s="305"/>
      <c r="E35" s="305"/>
      <c r="F35" s="317"/>
      <c r="G35" s="317"/>
      <c r="H35" s="305"/>
      <c r="I35" s="305"/>
      <c r="J35" s="305"/>
      <c r="K35" s="305"/>
      <c r="L35" s="305"/>
      <c r="M35" s="305"/>
      <c r="N35" s="305"/>
      <c r="O35" s="305"/>
      <c r="P35" s="305"/>
    </row>
    <row r="36" spans="1:16" ht="26.25" customHeight="1">
      <c r="A36" s="298"/>
      <c r="B36" s="304"/>
      <c r="C36" s="305"/>
      <c r="D36" s="305"/>
      <c r="E36" s="305"/>
      <c r="F36" s="317"/>
      <c r="G36" s="317"/>
      <c r="H36" s="305"/>
      <c r="I36" s="305"/>
      <c r="J36" s="305"/>
      <c r="K36" s="305"/>
      <c r="L36" s="305"/>
      <c r="M36" s="305"/>
      <c r="N36" s="305"/>
      <c r="O36" s="305"/>
      <c r="P36" s="305"/>
    </row>
    <row r="37" spans="1:16" ht="26.25" customHeight="1">
      <c r="A37" s="298"/>
      <c r="B37" s="304"/>
      <c r="C37" s="305"/>
      <c r="D37" s="305"/>
      <c r="E37" s="305"/>
      <c r="F37" s="317"/>
      <c r="G37" s="317"/>
      <c r="H37" s="305"/>
      <c r="I37" s="305"/>
      <c r="J37" s="305"/>
      <c r="K37" s="305"/>
      <c r="L37" s="305"/>
      <c r="M37" s="305"/>
      <c r="N37" s="305"/>
      <c r="O37" s="305"/>
      <c r="P37" s="305"/>
    </row>
    <row r="38" spans="1:16" ht="26.25" customHeight="1">
      <c r="A38" s="298"/>
      <c r="B38" s="304"/>
      <c r="C38" s="305"/>
      <c r="D38" s="305"/>
      <c r="E38" s="305"/>
      <c r="F38" s="317"/>
      <c r="G38" s="317"/>
      <c r="H38" s="305"/>
      <c r="I38" s="305"/>
      <c r="J38" s="305"/>
      <c r="K38" s="305"/>
      <c r="L38" s="305"/>
      <c r="M38" s="305"/>
      <c r="N38" s="305"/>
      <c r="O38" s="305"/>
      <c r="P38" s="305"/>
    </row>
    <row r="39" spans="1:16" ht="26.25" customHeight="1">
      <c r="A39" s="298"/>
      <c r="B39" s="304"/>
      <c r="C39" s="305"/>
      <c r="D39" s="305"/>
      <c r="E39" s="305"/>
      <c r="F39" s="317"/>
      <c r="G39" s="317"/>
      <c r="H39" s="305"/>
      <c r="I39" s="305"/>
      <c r="J39" s="305"/>
      <c r="K39" s="305"/>
      <c r="L39" s="305"/>
      <c r="M39" s="305"/>
      <c r="N39" s="305"/>
      <c r="O39" s="305"/>
      <c r="P39" s="305"/>
    </row>
    <row r="40" spans="1:16" ht="26.25" customHeight="1">
      <c r="A40" s="298"/>
      <c r="B40" s="304"/>
      <c r="C40" s="305"/>
      <c r="D40" s="305"/>
      <c r="E40" s="305"/>
      <c r="F40" s="317"/>
      <c r="G40" s="317"/>
      <c r="H40" s="305"/>
      <c r="I40" s="305"/>
      <c r="J40" s="305"/>
      <c r="K40" s="305"/>
      <c r="L40" s="305"/>
      <c r="M40" s="305"/>
      <c r="N40" s="305"/>
      <c r="O40" s="305"/>
      <c r="P40" s="305"/>
    </row>
    <row r="41" spans="1:16" ht="26.25" customHeight="1">
      <c r="A41" s="298"/>
      <c r="B41" s="304"/>
      <c r="C41" s="305"/>
      <c r="D41" s="305"/>
      <c r="E41" s="305"/>
      <c r="F41" s="317"/>
      <c r="G41" s="317"/>
      <c r="H41" s="305"/>
      <c r="I41" s="305"/>
      <c r="J41" s="305"/>
      <c r="K41" s="305"/>
      <c r="L41" s="305"/>
      <c r="M41" s="305"/>
      <c r="N41" s="305"/>
      <c r="O41" s="305"/>
      <c r="P41" s="305"/>
    </row>
    <row r="42" spans="1:16" ht="26.25" customHeight="1">
      <c r="A42" s="298"/>
      <c r="B42" s="304"/>
      <c r="C42" s="305"/>
      <c r="D42" s="305"/>
      <c r="E42" s="305"/>
      <c r="F42" s="317"/>
      <c r="G42" s="317"/>
      <c r="H42" s="305"/>
      <c r="I42" s="305"/>
      <c r="J42" s="305"/>
      <c r="K42" s="305"/>
      <c r="L42" s="305"/>
      <c r="M42" s="305"/>
      <c r="N42" s="305"/>
      <c r="O42" s="305"/>
      <c r="P42" s="305"/>
    </row>
    <row r="43" spans="1:16" ht="26.25" customHeight="1">
      <c r="A43" s="298"/>
      <c r="B43" s="304"/>
      <c r="C43" s="305"/>
      <c r="D43" s="305"/>
      <c r="E43" s="305"/>
      <c r="F43" s="317"/>
      <c r="G43" s="317"/>
      <c r="H43" s="305"/>
      <c r="I43" s="305"/>
      <c r="J43" s="305"/>
      <c r="K43" s="305"/>
      <c r="L43" s="305"/>
      <c r="M43" s="305"/>
      <c r="N43" s="305"/>
      <c r="O43" s="305"/>
      <c r="P43" s="305"/>
    </row>
    <row r="44" spans="1:16" ht="26.25" customHeight="1">
      <c r="A44" s="298"/>
      <c r="B44" s="305"/>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27" t="s">
        <v>52</v>
      </c>
      <c r="C46" s="327"/>
      <c r="D46" s="327"/>
      <c r="E46" s="327"/>
      <c r="F46" s="333">
        <f>ROUNDUP(SUM(F24:G45),-3)</f>
        <v>0</v>
      </c>
      <c r="G46" s="333"/>
      <c r="H46" s="335"/>
      <c r="I46" s="335"/>
      <c r="J46" s="335"/>
      <c r="K46" s="335"/>
      <c r="L46" s="335"/>
      <c r="M46" s="335"/>
      <c r="N46" s="335"/>
      <c r="O46" s="335"/>
      <c r="P46" s="335"/>
    </row>
    <row r="47" spans="1:16" ht="26.25" customHeight="1">
      <c r="A47" s="298"/>
      <c r="B47" s="328" t="s">
        <v>89</v>
      </c>
      <c r="C47" s="332"/>
      <c r="D47" s="332"/>
      <c r="E47" s="332"/>
      <c r="F47" s="332"/>
      <c r="G47" s="332"/>
      <c r="H47" s="332"/>
      <c r="I47" s="332"/>
      <c r="J47" s="332"/>
      <c r="K47" s="332"/>
      <c r="L47" s="332"/>
      <c r="M47" s="332"/>
      <c r="N47" s="332"/>
      <c r="O47" s="332"/>
      <c r="P47" s="332"/>
    </row>
    <row r="48" spans="1:16" ht="26.25" customHeight="1">
      <c r="A48" s="298"/>
      <c r="B48" s="329" t="s">
        <v>61</v>
      </c>
      <c r="C48" s="329"/>
      <c r="D48" s="329"/>
      <c r="E48" s="329"/>
      <c r="F48" s="327" t="s">
        <v>28</v>
      </c>
      <c r="G48" s="327"/>
      <c r="H48" s="327" t="s">
        <v>96</v>
      </c>
      <c r="I48" s="327"/>
      <c r="J48" s="327"/>
      <c r="K48" s="327"/>
      <c r="L48" s="327"/>
      <c r="M48" s="327"/>
      <c r="N48" s="327"/>
      <c r="O48" s="327"/>
      <c r="P48" s="327"/>
    </row>
    <row r="49" spans="1:16" ht="26.25" customHeight="1">
      <c r="A49" s="298"/>
      <c r="B49" s="330" t="s">
        <v>136</v>
      </c>
      <c r="C49" s="330"/>
      <c r="D49" s="330"/>
      <c r="E49" s="330"/>
      <c r="F49" s="334">
        <v>5040</v>
      </c>
      <c r="G49" s="334"/>
      <c r="H49" s="336" t="s">
        <v>156</v>
      </c>
      <c r="I49" s="336"/>
      <c r="J49" s="336"/>
      <c r="K49" s="336"/>
      <c r="L49" s="336"/>
      <c r="M49" s="336"/>
      <c r="N49" s="336"/>
      <c r="O49" s="336"/>
      <c r="P49" s="336"/>
    </row>
    <row r="50" spans="1:16" ht="26.25" customHeight="1">
      <c r="A50" s="298"/>
      <c r="B50" s="304"/>
      <c r="C50" s="305"/>
      <c r="D50" s="305"/>
      <c r="E50" s="305"/>
      <c r="F50" s="317"/>
      <c r="G50" s="317"/>
      <c r="H50" s="305"/>
      <c r="I50" s="305"/>
      <c r="J50" s="305"/>
      <c r="K50" s="305"/>
      <c r="L50" s="305"/>
      <c r="M50" s="305"/>
      <c r="N50" s="305"/>
      <c r="O50" s="305"/>
      <c r="P50" s="305"/>
    </row>
    <row r="51" spans="1:16" ht="26.25" customHeight="1">
      <c r="A51" s="298"/>
      <c r="B51" s="304"/>
      <c r="C51" s="305"/>
      <c r="D51" s="305"/>
      <c r="E51" s="305"/>
      <c r="F51" s="317"/>
      <c r="G51" s="317"/>
      <c r="H51" s="305"/>
      <c r="I51" s="305"/>
      <c r="J51" s="305"/>
      <c r="K51" s="305"/>
      <c r="L51" s="305"/>
      <c r="M51" s="305"/>
      <c r="N51" s="305"/>
      <c r="O51" s="305"/>
      <c r="P51" s="305"/>
    </row>
    <row r="52" spans="1:16" ht="26.25" customHeight="1">
      <c r="A52" s="298"/>
      <c r="B52" s="304"/>
      <c r="C52" s="305"/>
      <c r="D52" s="305"/>
      <c r="E52" s="305"/>
      <c r="F52" s="317"/>
      <c r="G52" s="317"/>
      <c r="H52" s="305"/>
      <c r="I52" s="305"/>
      <c r="J52" s="305"/>
      <c r="K52" s="305"/>
      <c r="L52" s="305"/>
      <c r="M52" s="305"/>
      <c r="N52" s="305"/>
      <c r="O52" s="305"/>
      <c r="P52" s="305"/>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27" t="s">
        <v>52</v>
      </c>
      <c r="C56" s="327"/>
      <c r="D56" s="327"/>
      <c r="E56" s="327"/>
      <c r="F56" s="333">
        <f>ROUNDUP(SUM(F50:G55),-3)</f>
        <v>0</v>
      </c>
      <c r="G56" s="333"/>
      <c r="H56" s="335"/>
      <c r="I56" s="335"/>
      <c r="J56" s="335"/>
      <c r="K56" s="335"/>
      <c r="L56" s="335"/>
      <c r="M56" s="335"/>
      <c r="N56" s="335"/>
      <c r="O56" s="335"/>
      <c r="P56" s="335"/>
    </row>
    <row r="57" spans="1:16" ht="26.25" customHeight="1">
      <c r="A57" s="298"/>
      <c r="B57" s="328" t="s">
        <v>92</v>
      </c>
      <c r="C57" s="332"/>
      <c r="D57" s="332"/>
      <c r="E57" s="332"/>
      <c r="F57" s="332"/>
      <c r="G57" s="332"/>
      <c r="H57" s="332"/>
      <c r="I57" s="332"/>
      <c r="J57" s="332"/>
      <c r="K57" s="332"/>
      <c r="L57" s="332"/>
      <c r="M57" s="332"/>
      <c r="N57" s="332"/>
      <c r="O57" s="332"/>
      <c r="P57" s="332"/>
    </row>
    <row r="58" spans="1:16" ht="26.25" customHeight="1">
      <c r="A58" s="298"/>
      <c r="B58" s="329" t="s">
        <v>61</v>
      </c>
      <c r="C58" s="329"/>
      <c r="D58" s="329"/>
      <c r="E58" s="329"/>
      <c r="F58" s="327" t="s">
        <v>28</v>
      </c>
      <c r="G58" s="327"/>
      <c r="H58" s="327" t="s">
        <v>96</v>
      </c>
      <c r="I58" s="327"/>
      <c r="J58" s="327"/>
      <c r="K58" s="327"/>
      <c r="L58" s="327"/>
      <c r="M58" s="327"/>
      <c r="N58" s="327"/>
      <c r="O58" s="327"/>
      <c r="P58" s="327"/>
    </row>
    <row r="59" spans="1:16" ht="26.25" customHeight="1">
      <c r="A59" s="298"/>
      <c r="B59" s="330" t="s">
        <v>158</v>
      </c>
      <c r="C59" s="330"/>
      <c r="D59" s="330"/>
      <c r="E59" s="330"/>
      <c r="F59" s="334">
        <v>5000</v>
      </c>
      <c r="G59" s="334"/>
      <c r="H59" s="336" t="s">
        <v>159</v>
      </c>
      <c r="I59" s="336"/>
      <c r="J59" s="336"/>
      <c r="K59" s="336"/>
      <c r="L59" s="336"/>
      <c r="M59" s="336"/>
      <c r="N59" s="336"/>
      <c r="O59" s="336"/>
      <c r="P59" s="336"/>
    </row>
    <row r="60" spans="1:16" ht="26.25" customHeight="1">
      <c r="A60" s="298"/>
      <c r="B60" s="304"/>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27" t="s">
        <v>52</v>
      </c>
      <c r="C63" s="327"/>
      <c r="D63" s="327"/>
      <c r="E63" s="327"/>
      <c r="F63" s="333">
        <f>ROUNDUP(SUM(F60:G62),-3)</f>
        <v>0</v>
      </c>
      <c r="G63" s="333"/>
      <c r="H63" s="335"/>
      <c r="I63" s="335"/>
      <c r="J63" s="335"/>
      <c r="K63" s="335"/>
      <c r="L63" s="335"/>
      <c r="M63" s="335"/>
      <c r="N63" s="335"/>
      <c r="O63" s="335"/>
      <c r="P63" s="335"/>
    </row>
    <row r="64" spans="1:16" ht="26.25" customHeight="1">
      <c r="A64" s="298"/>
      <c r="B64" s="328" t="s">
        <v>94</v>
      </c>
      <c r="C64" s="332"/>
      <c r="D64" s="332"/>
      <c r="E64" s="332"/>
      <c r="F64" s="332"/>
      <c r="G64" s="332"/>
      <c r="H64" s="332"/>
      <c r="I64" s="332"/>
      <c r="J64" s="332"/>
      <c r="K64" s="332"/>
      <c r="L64" s="332"/>
      <c r="M64" s="332"/>
      <c r="N64" s="332"/>
      <c r="O64" s="332"/>
      <c r="P64" s="332"/>
    </row>
    <row r="65" spans="1:16" ht="26.25" customHeight="1">
      <c r="A65" s="298"/>
      <c r="B65" s="329" t="s">
        <v>61</v>
      </c>
      <c r="C65" s="329"/>
      <c r="D65" s="329"/>
      <c r="E65" s="329"/>
      <c r="F65" s="327" t="s">
        <v>28</v>
      </c>
      <c r="G65" s="327"/>
      <c r="H65" s="327" t="s">
        <v>96</v>
      </c>
      <c r="I65" s="327"/>
      <c r="J65" s="327"/>
      <c r="K65" s="327"/>
      <c r="L65" s="327"/>
      <c r="M65" s="327"/>
      <c r="N65" s="327"/>
      <c r="O65" s="327"/>
      <c r="P65" s="327"/>
    </row>
    <row r="66" spans="1:16" ht="26.25" customHeight="1">
      <c r="A66" s="298"/>
      <c r="B66" s="330" t="s">
        <v>161</v>
      </c>
      <c r="C66" s="330"/>
      <c r="D66" s="330"/>
      <c r="E66" s="330"/>
      <c r="F66" s="334">
        <v>31818</v>
      </c>
      <c r="G66" s="334"/>
      <c r="H66" s="336" t="s">
        <v>160</v>
      </c>
      <c r="I66" s="336"/>
      <c r="J66" s="336"/>
      <c r="K66" s="336"/>
      <c r="L66" s="336"/>
      <c r="M66" s="336"/>
      <c r="N66" s="336"/>
      <c r="O66" s="336"/>
      <c r="P66" s="336"/>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5"/>
      <c r="C68" s="305"/>
      <c r="D68" s="305"/>
      <c r="E68" s="305"/>
      <c r="F68" s="317"/>
      <c r="G68" s="317"/>
      <c r="H68" s="305"/>
      <c r="I68" s="305"/>
      <c r="J68" s="305"/>
      <c r="K68" s="305"/>
      <c r="L68" s="305"/>
      <c r="M68" s="305"/>
      <c r="N68" s="305"/>
      <c r="O68" s="305"/>
      <c r="P68" s="305"/>
    </row>
    <row r="69" spans="1:16" ht="26.25" customHeight="1">
      <c r="A69" s="298"/>
      <c r="B69" s="305"/>
      <c r="C69" s="305"/>
      <c r="D69" s="305"/>
      <c r="E69" s="305"/>
      <c r="F69" s="317"/>
      <c r="G69" s="317"/>
      <c r="H69" s="305"/>
      <c r="I69" s="305"/>
      <c r="J69" s="305"/>
      <c r="K69" s="305"/>
      <c r="L69" s="305"/>
      <c r="M69" s="305"/>
      <c r="N69" s="305"/>
      <c r="O69" s="305"/>
      <c r="P69" s="305"/>
    </row>
    <row r="70" spans="1:16" ht="26.25" customHeight="1">
      <c r="A70" s="298"/>
      <c r="B70" s="327" t="s">
        <v>52</v>
      </c>
      <c r="C70" s="327"/>
      <c r="D70" s="327"/>
      <c r="E70" s="327"/>
      <c r="F70" s="333">
        <f>ROUNDUP(SUM(F67:G69),-3)</f>
        <v>0</v>
      </c>
      <c r="G70" s="333"/>
      <c r="H70" s="335"/>
      <c r="I70" s="335"/>
      <c r="J70" s="335"/>
      <c r="K70" s="335"/>
      <c r="L70" s="335"/>
      <c r="M70" s="335"/>
      <c r="N70" s="335"/>
      <c r="O70" s="335"/>
      <c r="P70" s="335"/>
    </row>
    <row r="71" spans="1:16" ht="26.25" customHeight="1">
      <c r="A71" s="298"/>
      <c r="B71" s="331"/>
      <c r="C71" s="332"/>
      <c r="D71" s="332"/>
      <c r="E71" s="332"/>
      <c r="F71" s="332"/>
      <c r="G71" s="332"/>
      <c r="H71" s="332"/>
      <c r="I71" s="332"/>
      <c r="J71" s="332"/>
      <c r="K71" s="332"/>
      <c r="L71" s="332"/>
      <c r="M71" s="332"/>
      <c r="N71" s="332"/>
      <c r="O71" s="332"/>
      <c r="P71" s="332"/>
    </row>
    <row r="72" spans="1:16" ht="26.25" customHeight="1">
      <c r="A72" s="298"/>
      <c r="B72" s="329" t="s">
        <v>61</v>
      </c>
      <c r="C72" s="329"/>
      <c r="D72" s="329"/>
      <c r="E72" s="329"/>
      <c r="F72" s="327" t="s">
        <v>28</v>
      </c>
      <c r="G72" s="327"/>
      <c r="H72" s="327" t="s">
        <v>96</v>
      </c>
      <c r="I72" s="327"/>
      <c r="J72" s="327"/>
      <c r="K72" s="327"/>
      <c r="L72" s="327"/>
      <c r="M72" s="327"/>
      <c r="N72" s="327"/>
      <c r="O72" s="327"/>
      <c r="P72" s="327"/>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5"/>
      <c r="C75" s="305"/>
      <c r="D75" s="305"/>
      <c r="E75" s="305"/>
      <c r="F75" s="317"/>
      <c r="G75" s="317"/>
      <c r="H75" s="305"/>
      <c r="I75" s="305"/>
      <c r="J75" s="305"/>
      <c r="K75" s="305"/>
      <c r="L75" s="305"/>
      <c r="M75" s="305"/>
      <c r="N75" s="305"/>
      <c r="O75" s="305"/>
      <c r="P75" s="305"/>
    </row>
    <row r="76" spans="1:16" ht="26.25" customHeight="1">
      <c r="A76" s="298"/>
      <c r="B76" s="305"/>
      <c r="C76" s="305"/>
      <c r="D76" s="305"/>
      <c r="E76" s="305"/>
      <c r="F76" s="317"/>
      <c r="G76" s="317"/>
      <c r="H76" s="305"/>
      <c r="I76" s="305"/>
      <c r="J76" s="305"/>
      <c r="K76" s="305"/>
      <c r="L76" s="305"/>
      <c r="M76" s="305"/>
      <c r="N76" s="305"/>
      <c r="O76" s="305"/>
      <c r="P76" s="305"/>
    </row>
    <row r="77" spans="1:16" ht="26.25" customHeight="1">
      <c r="A77" s="298"/>
      <c r="B77" s="327" t="s">
        <v>52</v>
      </c>
      <c r="C77" s="327"/>
      <c r="D77" s="327"/>
      <c r="E77" s="327"/>
      <c r="F77" s="333">
        <f>ROUNDUP(SUM(F73:G76),-3)</f>
        <v>0</v>
      </c>
      <c r="G77" s="333"/>
      <c r="H77" s="335"/>
      <c r="I77" s="335"/>
      <c r="J77" s="335"/>
      <c r="K77" s="335"/>
      <c r="L77" s="335"/>
      <c r="M77" s="335"/>
      <c r="N77" s="335"/>
      <c r="O77" s="335"/>
      <c r="P77" s="335"/>
    </row>
    <row r="78" spans="1:16" ht="26.25" customHeight="1">
      <c r="A78" s="298"/>
      <c r="B78" s="331"/>
      <c r="C78" s="332"/>
      <c r="D78" s="332"/>
      <c r="E78" s="332"/>
      <c r="F78" s="332"/>
      <c r="G78" s="332"/>
      <c r="H78" s="332"/>
      <c r="I78" s="332"/>
      <c r="J78" s="332"/>
      <c r="K78" s="332"/>
      <c r="L78" s="332"/>
      <c r="M78" s="332"/>
      <c r="N78" s="332"/>
      <c r="O78" s="332"/>
      <c r="P78" s="332"/>
    </row>
    <row r="79" spans="1:16" ht="26.25" customHeight="1">
      <c r="A79" s="298"/>
      <c r="B79" s="329" t="s">
        <v>61</v>
      </c>
      <c r="C79" s="329"/>
      <c r="D79" s="329"/>
      <c r="E79" s="329"/>
      <c r="F79" s="327" t="s">
        <v>28</v>
      </c>
      <c r="G79" s="327"/>
      <c r="H79" s="327" t="s">
        <v>96</v>
      </c>
      <c r="I79" s="327"/>
      <c r="J79" s="327"/>
      <c r="K79" s="327"/>
      <c r="L79" s="327"/>
      <c r="M79" s="327"/>
      <c r="N79" s="327"/>
      <c r="O79" s="327"/>
      <c r="P79" s="327"/>
    </row>
    <row r="80" spans="1:16" ht="26.25" customHeight="1">
      <c r="A80" s="298"/>
      <c r="B80" s="305"/>
      <c r="C80" s="305"/>
      <c r="D80" s="305"/>
      <c r="E80" s="305"/>
      <c r="F80" s="317"/>
      <c r="G80" s="317"/>
      <c r="H80" s="321"/>
      <c r="I80" s="321"/>
      <c r="J80" s="321"/>
      <c r="K80" s="321"/>
      <c r="L80" s="321"/>
      <c r="M80" s="321"/>
      <c r="N80" s="321"/>
      <c r="O80" s="321"/>
      <c r="P80" s="321"/>
    </row>
    <row r="81" spans="1:16" ht="26.25" customHeight="1">
      <c r="A81" s="298"/>
      <c r="B81" s="304"/>
      <c r="C81" s="305"/>
      <c r="D81" s="305"/>
      <c r="E81" s="305"/>
      <c r="F81" s="317"/>
      <c r="G81" s="317"/>
      <c r="H81" s="305"/>
      <c r="I81" s="305"/>
      <c r="J81" s="305"/>
      <c r="K81" s="305"/>
      <c r="L81" s="305"/>
      <c r="M81" s="305"/>
      <c r="N81" s="305"/>
      <c r="O81" s="305"/>
      <c r="P81" s="305"/>
    </row>
    <row r="82" spans="1:16" ht="26.25" customHeight="1">
      <c r="A82" s="298"/>
      <c r="B82" s="304"/>
      <c r="C82" s="305"/>
      <c r="D82" s="305"/>
      <c r="E82" s="305"/>
      <c r="F82" s="317"/>
      <c r="G82" s="317"/>
      <c r="H82" s="305"/>
      <c r="I82" s="305"/>
      <c r="J82" s="305"/>
      <c r="K82" s="305"/>
      <c r="L82" s="305"/>
      <c r="M82" s="305"/>
      <c r="N82" s="305"/>
      <c r="O82" s="305"/>
      <c r="P82" s="305"/>
    </row>
    <row r="83" spans="1:16" ht="26.25" customHeight="1">
      <c r="A83" s="298"/>
      <c r="B83" s="304"/>
      <c r="C83" s="305"/>
      <c r="D83" s="305"/>
      <c r="E83" s="305"/>
      <c r="F83" s="317"/>
      <c r="G83" s="317"/>
      <c r="H83" s="305"/>
      <c r="I83" s="305"/>
      <c r="J83" s="305"/>
      <c r="K83" s="305"/>
      <c r="L83" s="305"/>
      <c r="M83" s="305"/>
      <c r="N83" s="305"/>
      <c r="O83" s="305"/>
      <c r="P83" s="305"/>
    </row>
    <row r="84" spans="1:16" ht="26.25" customHeight="1">
      <c r="A84" s="298"/>
      <c r="B84" s="306" t="s">
        <v>52</v>
      </c>
      <c r="C84" s="306"/>
      <c r="D84" s="306"/>
      <c r="E84" s="306"/>
      <c r="F84" s="225">
        <f>ROUNDUP(SUM(F80:G83),-3)</f>
        <v>0</v>
      </c>
      <c r="G84" s="225"/>
      <c r="H84" s="320"/>
      <c r="I84" s="320"/>
      <c r="J84" s="320"/>
      <c r="K84" s="320"/>
      <c r="L84" s="320"/>
      <c r="M84" s="320"/>
      <c r="N84" s="320"/>
      <c r="O84" s="320"/>
      <c r="P84" s="320"/>
    </row>
    <row r="85" spans="1:16" ht="26.25" customHeight="1">
      <c r="A85" s="298"/>
      <c r="B85" s="310"/>
      <c r="C85" s="310"/>
      <c r="D85" s="310"/>
      <c r="E85" s="310"/>
      <c r="F85" s="318"/>
      <c r="G85" s="318"/>
      <c r="H85" s="322"/>
      <c r="I85" s="322"/>
      <c r="J85" s="322"/>
      <c r="K85" s="322"/>
      <c r="L85" s="322"/>
      <c r="M85" s="322"/>
      <c r="N85" s="322"/>
      <c r="O85" s="322"/>
      <c r="P85" s="322"/>
    </row>
    <row r="86" spans="1:16" ht="26.25" customHeight="1">
      <c r="A86" s="298"/>
      <c r="B86" s="298" t="s">
        <v>219</v>
      </c>
      <c r="C86" s="298"/>
      <c r="D86" s="298"/>
      <c r="E86" s="298"/>
      <c r="F86" s="298"/>
      <c r="G86" s="298"/>
      <c r="H86" s="298"/>
      <c r="I86" s="298"/>
      <c r="J86" s="298"/>
      <c r="K86" s="298"/>
      <c r="L86" s="298"/>
      <c r="M86" s="298"/>
      <c r="N86" s="298"/>
      <c r="O86" s="298"/>
      <c r="P86" s="298"/>
    </row>
  </sheetData>
  <sheetProtection password="C7A8" sheet="1" objects="1" scenarios="1" formatCells="0" selectLockedCells="1"/>
  <mergeCells count="225">
    <mergeCell ref="C1:I1"/>
    <mergeCell ref="J1:L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19"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sheetPr>
  <dimension ref="A1:P86"/>
  <sheetViews>
    <sheetView topLeftCell="B6" workbookViewId="0">
      <selection activeCell="B6" sqref="B6:E6"/>
    </sheetView>
  </sheetViews>
  <sheetFormatPr defaultRowHeight="13.2"/>
  <cols>
    <col min="1" max="1" width="0.88671875" customWidth="1"/>
  </cols>
  <sheetData>
    <row r="1" spans="1:16" ht="26.25" customHeight="1">
      <c r="B1" s="301" t="s">
        <v>4</v>
      </c>
      <c r="C1" s="127" t="str">
        <f>IF(活動計画書!C128="","",活動計画書!C128)</f>
        <v>　</v>
      </c>
      <c r="D1" s="127"/>
      <c r="E1" s="127"/>
      <c r="F1" s="127"/>
      <c r="G1" s="127"/>
      <c r="H1" s="127"/>
      <c r="I1" s="127"/>
      <c r="J1" s="337" t="s">
        <v>114</v>
      </c>
      <c r="K1" s="337"/>
      <c r="L1" s="337"/>
      <c r="M1" s="298"/>
      <c r="N1" s="298"/>
      <c r="O1" s="298"/>
      <c r="P1" s="298"/>
    </row>
    <row r="2" spans="1:16" ht="26.25" customHeight="1">
      <c r="A2" s="298"/>
      <c r="B2" s="298" t="s">
        <v>90</v>
      </c>
      <c r="C2" s="311">
        <f>SUM(F11,F20,F46,F56,F63,F70,F77,F84)</f>
        <v>0</v>
      </c>
      <c r="D2" s="312"/>
      <c r="E2" s="313"/>
      <c r="F2" s="298" t="s">
        <v>105</v>
      </c>
      <c r="G2" s="298"/>
      <c r="H2" s="298"/>
      <c r="I2" s="298"/>
      <c r="J2" s="298"/>
      <c r="K2" s="298"/>
      <c r="L2" s="298"/>
      <c r="M2" s="298"/>
      <c r="N2" s="298"/>
      <c r="O2" s="298"/>
      <c r="P2" s="298"/>
    </row>
    <row r="3" spans="1:16" ht="26.25" customHeight="1">
      <c r="A3" s="298"/>
      <c r="B3" s="301" t="s">
        <v>87</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150</v>
      </c>
      <c r="C5" s="303"/>
      <c r="D5" s="303"/>
      <c r="E5" s="303"/>
      <c r="F5" s="316">
        <v>50000</v>
      </c>
      <c r="G5" s="316"/>
      <c r="H5" s="319" t="s">
        <v>153</v>
      </c>
      <c r="I5" s="319"/>
      <c r="J5" s="319"/>
      <c r="K5" s="319"/>
      <c r="L5" s="319"/>
      <c r="M5" s="319"/>
      <c r="N5" s="319"/>
      <c r="O5" s="319"/>
      <c r="P5" s="319"/>
    </row>
    <row r="6" spans="1:16" ht="26.25" customHeight="1">
      <c r="A6" s="298"/>
      <c r="B6" s="304"/>
      <c r="C6" s="305"/>
      <c r="D6" s="305"/>
      <c r="E6" s="305"/>
      <c r="F6" s="317"/>
      <c r="G6" s="317"/>
      <c r="H6" s="305"/>
      <c r="I6" s="305"/>
      <c r="J6" s="305"/>
      <c r="K6" s="305"/>
      <c r="L6" s="305"/>
      <c r="M6" s="305"/>
      <c r="N6" s="305"/>
      <c r="O6" s="305"/>
      <c r="P6" s="305"/>
    </row>
    <row r="7" spans="1:16" ht="26.25" customHeight="1">
      <c r="A7" s="298"/>
      <c r="B7" s="304"/>
      <c r="C7" s="305"/>
      <c r="D7" s="305"/>
      <c r="E7" s="305"/>
      <c r="F7" s="317"/>
      <c r="G7" s="317"/>
      <c r="H7" s="305"/>
      <c r="I7" s="305"/>
      <c r="J7" s="305"/>
      <c r="K7" s="305"/>
      <c r="L7" s="305"/>
      <c r="M7" s="305"/>
      <c r="N7" s="305"/>
      <c r="O7" s="305"/>
      <c r="P7" s="305"/>
    </row>
    <row r="8" spans="1:16" ht="26.25" customHeight="1">
      <c r="A8" s="298"/>
      <c r="B8" s="304"/>
      <c r="C8" s="305"/>
      <c r="D8" s="305"/>
      <c r="E8" s="305"/>
      <c r="F8" s="317"/>
      <c r="G8" s="317"/>
      <c r="H8" s="305"/>
      <c r="I8" s="305"/>
      <c r="J8" s="305"/>
      <c r="K8" s="305"/>
      <c r="L8" s="305"/>
      <c r="M8" s="305"/>
      <c r="N8" s="305"/>
      <c r="O8" s="305"/>
      <c r="P8" s="305"/>
    </row>
    <row r="9" spans="1:16" ht="26.25" customHeight="1">
      <c r="A9" s="298"/>
      <c r="B9" s="305"/>
      <c r="C9" s="305"/>
      <c r="D9" s="305"/>
      <c r="E9" s="305"/>
      <c r="F9" s="317"/>
      <c r="G9" s="317"/>
      <c r="H9" s="305"/>
      <c r="I9" s="305"/>
      <c r="J9" s="305"/>
      <c r="K9" s="305"/>
      <c r="L9" s="305"/>
      <c r="M9" s="305"/>
      <c r="N9" s="305"/>
      <c r="O9" s="305"/>
      <c r="P9" s="305"/>
    </row>
    <row r="10" spans="1:16" ht="26.25" customHeight="1">
      <c r="A10" s="298"/>
      <c r="B10" s="305"/>
      <c r="C10" s="305"/>
      <c r="D10" s="305"/>
      <c r="E10" s="305"/>
      <c r="F10" s="317"/>
      <c r="G10" s="317"/>
      <c r="H10" s="305"/>
      <c r="I10" s="305"/>
      <c r="J10" s="305"/>
      <c r="K10" s="305"/>
      <c r="L10" s="305"/>
      <c r="M10" s="305"/>
      <c r="N10" s="305"/>
      <c r="O10" s="305"/>
      <c r="P10" s="305"/>
    </row>
    <row r="11" spans="1:16" ht="26.25" customHeight="1">
      <c r="A11" s="298"/>
      <c r="B11" s="327" t="s">
        <v>52</v>
      </c>
      <c r="C11" s="327"/>
      <c r="D11" s="327"/>
      <c r="E11" s="327"/>
      <c r="F11" s="333">
        <f>ROUNDUP(SUM(F6:G10),-3)</f>
        <v>0</v>
      </c>
      <c r="G11" s="333"/>
      <c r="H11" s="335"/>
      <c r="I11" s="335"/>
      <c r="J11" s="335"/>
      <c r="K11" s="335"/>
      <c r="L11" s="335"/>
      <c r="M11" s="335"/>
      <c r="N11" s="335"/>
      <c r="O11" s="335"/>
      <c r="P11" s="335"/>
    </row>
    <row r="12" spans="1:16" ht="26.25" customHeight="1">
      <c r="A12" s="298"/>
      <c r="B12" s="328" t="s">
        <v>88</v>
      </c>
      <c r="C12" s="332"/>
      <c r="D12" s="332"/>
      <c r="E12" s="332"/>
      <c r="F12" s="332"/>
      <c r="G12" s="332"/>
      <c r="H12" s="332"/>
      <c r="I12" s="332"/>
      <c r="J12" s="332"/>
      <c r="K12" s="332"/>
      <c r="L12" s="332"/>
      <c r="M12" s="332"/>
      <c r="N12" s="332"/>
      <c r="O12" s="332"/>
      <c r="P12" s="332"/>
    </row>
    <row r="13" spans="1:16" ht="26.25" customHeight="1">
      <c r="A13" s="298"/>
      <c r="B13" s="329" t="s">
        <v>61</v>
      </c>
      <c r="C13" s="329"/>
      <c r="D13" s="329"/>
      <c r="E13" s="329"/>
      <c r="F13" s="327" t="s">
        <v>28</v>
      </c>
      <c r="G13" s="327"/>
      <c r="H13" s="327" t="s">
        <v>96</v>
      </c>
      <c r="I13" s="327"/>
      <c r="J13" s="327"/>
      <c r="K13" s="327"/>
      <c r="L13" s="327"/>
      <c r="M13" s="327"/>
      <c r="N13" s="327"/>
      <c r="O13" s="327"/>
      <c r="P13" s="327"/>
    </row>
    <row r="14" spans="1:16" ht="26.25" customHeight="1">
      <c r="A14" s="298"/>
      <c r="B14" s="330" t="s">
        <v>23</v>
      </c>
      <c r="C14" s="330"/>
      <c r="D14" s="330"/>
      <c r="E14" s="330"/>
      <c r="F14" s="334">
        <v>15400</v>
      </c>
      <c r="G14" s="334"/>
      <c r="H14" s="336" t="s">
        <v>36</v>
      </c>
      <c r="I14" s="336"/>
      <c r="J14" s="336"/>
      <c r="K14" s="336"/>
      <c r="L14" s="336"/>
      <c r="M14" s="336"/>
      <c r="N14" s="336"/>
      <c r="O14" s="336"/>
      <c r="P14" s="336"/>
    </row>
    <row r="15" spans="1:16" ht="26.25" customHeight="1">
      <c r="A15" s="298"/>
      <c r="B15" s="304"/>
      <c r="C15" s="305"/>
      <c r="D15" s="305"/>
      <c r="E15" s="305"/>
      <c r="F15" s="317"/>
      <c r="G15" s="317"/>
      <c r="H15" s="305"/>
      <c r="I15" s="305"/>
      <c r="J15" s="305"/>
      <c r="K15" s="305"/>
      <c r="L15" s="305"/>
      <c r="M15" s="305"/>
      <c r="N15" s="305"/>
      <c r="O15" s="305"/>
      <c r="P15" s="305"/>
    </row>
    <row r="16" spans="1:16" ht="26.25" customHeight="1">
      <c r="A16" s="298"/>
      <c r="B16" s="304"/>
      <c r="C16" s="305"/>
      <c r="D16" s="305"/>
      <c r="E16" s="305"/>
      <c r="F16" s="317"/>
      <c r="G16" s="317"/>
      <c r="H16" s="305"/>
      <c r="I16" s="305"/>
      <c r="J16" s="305"/>
      <c r="K16" s="305"/>
      <c r="L16" s="305"/>
      <c r="M16" s="305"/>
      <c r="N16" s="305"/>
      <c r="O16" s="305"/>
      <c r="P16" s="305"/>
    </row>
    <row r="17" spans="1:16" ht="26.25" customHeight="1">
      <c r="A17" s="298"/>
      <c r="B17" s="304"/>
      <c r="C17" s="305"/>
      <c r="D17" s="305"/>
      <c r="E17" s="305"/>
      <c r="F17" s="317"/>
      <c r="G17" s="317"/>
      <c r="H17" s="305"/>
      <c r="I17" s="305"/>
      <c r="J17" s="305"/>
      <c r="K17" s="305"/>
      <c r="L17" s="305"/>
      <c r="M17" s="305"/>
      <c r="N17" s="305"/>
      <c r="O17" s="305"/>
      <c r="P17" s="305"/>
    </row>
    <row r="18" spans="1:16" ht="26.25" customHeight="1">
      <c r="A18" s="298"/>
      <c r="B18" s="305"/>
      <c r="C18" s="305"/>
      <c r="D18" s="305"/>
      <c r="E18" s="305"/>
      <c r="F18" s="317"/>
      <c r="G18" s="317"/>
      <c r="H18" s="305"/>
      <c r="I18" s="305"/>
      <c r="J18" s="305"/>
      <c r="K18" s="305"/>
      <c r="L18" s="305"/>
      <c r="M18" s="305"/>
      <c r="N18" s="305"/>
      <c r="O18" s="305"/>
      <c r="P18" s="305"/>
    </row>
    <row r="19" spans="1:16" ht="26.25" customHeight="1">
      <c r="A19" s="298"/>
      <c r="B19" s="305"/>
      <c r="C19" s="305"/>
      <c r="D19" s="305"/>
      <c r="E19" s="305"/>
      <c r="F19" s="317"/>
      <c r="G19" s="317"/>
      <c r="H19" s="305"/>
      <c r="I19" s="305"/>
      <c r="J19" s="305"/>
      <c r="K19" s="305"/>
      <c r="L19" s="305"/>
      <c r="M19" s="305"/>
      <c r="N19" s="305"/>
      <c r="O19" s="305"/>
      <c r="P19" s="305"/>
    </row>
    <row r="20" spans="1:16" ht="26.25" customHeight="1">
      <c r="A20" s="298"/>
      <c r="B20" s="327" t="s">
        <v>52</v>
      </c>
      <c r="C20" s="327"/>
      <c r="D20" s="327"/>
      <c r="E20" s="327"/>
      <c r="F20" s="333">
        <f>ROUNDUP(SUM(F15:G19),-3)</f>
        <v>0</v>
      </c>
      <c r="G20" s="333"/>
      <c r="H20" s="335"/>
      <c r="I20" s="335"/>
      <c r="J20" s="335"/>
      <c r="K20" s="335"/>
      <c r="L20" s="335"/>
      <c r="M20" s="335"/>
      <c r="N20" s="335"/>
      <c r="O20" s="335"/>
      <c r="P20" s="335"/>
    </row>
    <row r="21" spans="1:16" ht="26.25" customHeight="1">
      <c r="A21" s="298"/>
      <c r="B21" s="328" t="s">
        <v>75</v>
      </c>
      <c r="C21" s="332"/>
      <c r="D21" s="332"/>
      <c r="E21" s="332"/>
      <c r="F21" s="332"/>
      <c r="G21" s="332"/>
      <c r="H21" s="332"/>
      <c r="I21" s="332"/>
      <c r="J21" s="332"/>
      <c r="K21" s="332"/>
      <c r="L21" s="332"/>
      <c r="M21" s="332"/>
      <c r="N21" s="332"/>
      <c r="O21" s="332"/>
      <c r="P21" s="332"/>
    </row>
    <row r="22" spans="1:16" ht="26.25" customHeight="1">
      <c r="A22" s="298"/>
      <c r="B22" s="329" t="s">
        <v>61</v>
      </c>
      <c r="C22" s="329"/>
      <c r="D22" s="329"/>
      <c r="E22" s="329"/>
      <c r="F22" s="327" t="s">
        <v>28</v>
      </c>
      <c r="G22" s="327"/>
      <c r="H22" s="327" t="s">
        <v>96</v>
      </c>
      <c r="I22" s="327"/>
      <c r="J22" s="327"/>
      <c r="K22" s="327"/>
      <c r="L22" s="327"/>
      <c r="M22" s="327"/>
      <c r="N22" s="327"/>
      <c r="O22" s="327"/>
      <c r="P22" s="327"/>
    </row>
    <row r="23" spans="1:16" ht="26.25" customHeight="1">
      <c r="A23" s="298"/>
      <c r="B23" s="330" t="s">
        <v>154</v>
      </c>
      <c r="C23" s="330"/>
      <c r="D23" s="330"/>
      <c r="E23" s="330"/>
      <c r="F23" s="334">
        <v>8000</v>
      </c>
      <c r="G23" s="334"/>
      <c r="H23" s="330" t="s">
        <v>155</v>
      </c>
      <c r="I23" s="330"/>
      <c r="J23" s="330"/>
      <c r="K23" s="330"/>
      <c r="L23" s="330"/>
      <c r="M23" s="330"/>
      <c r="N23" s="330"/>
      <c r="O23" s="330"/>
      <c r="P23" s="330"/>
    </row>
    <row r="24" spans="1:16" ht="26.25" customHeight="1">
      <c r="A24" s="298"/>
      <c r="B24" s="305"/>
      <c r="C24" s="305"/>
      <c r="D24" s="305"/>
      <c r="E24" s="305"/>
      <c r="F24" s="317"/>
      <c r="G24" s="317"/>
      <c r="H24" s="305"/>
      <c r="I24" s="305"/>
      <c r="J24" s="305"/>
      <c r="K24" s="305"/>
      <c r="L24" s="305"/>
      <c r="M24" s="305"/>
      <c r="N24" s="305"/>
      <c r="O24" s="305"/>
      <c r="P24" s="305"/>
    </row>
    <row r="25" spans="1:16" ht="26.25" customHeight="1">
      <c r="A25" s="298"/>
      <c r="B25" s="305"/>
      <c r="C25" s="305"/>
      <c r="D25" s="305"/>
      <c r="E25" s="305"/>
      <c r="F25" s="317"/>
      <c r="G25" s="317"/>
      <c r="H25" s="305"/>
      <c r="I25" s="305"/>
      <c r="J25" s="305"/>
      <c r="K25" s="305"/>
      <c r="L25" s="305"/>
      <c r="M25" s="305"/>
      <c r="N25" s="305"/>
      <c r="O25" s="305"/>
      <c r="P25" s="305"/>
    </row>
    <row r="26" spans="1:16" ht="26.25" customHeight="1">
      <c r="A26" s="298"/>
      <c r="B26" s="305"/>
      <c r="C26" s="305"/>
      <c r="D26" s="305"/>
      <c r="E26" s="305"/>
      <c r="F26" s="317"/>
      <c r="G26" s="317"/>
      <c r="H26" s="305"/>
      <c r="I26" s="305"/>
      <c r="J26" s="305"/>
      <c r="K26" s="305"/>
      <c r="L26" s="305"/>
      <c r="M26" s="305"/>
      <c r="N26" s="305"/>
      <c r="O26" s="305"/>
      <c r="P26" s="305"/>
    </row>
    <row r="27" spans="1:16" ht="26.25" customHeight="1">
      <c r="A27" s="298"/>
      <c r="B27" s="304"/>
      <c r="C27" s="305"/>
      <c r="D27" s="305"/>
      <c r="E27" s="305"/>
      <c r="F27" s="317"/>
      <c r="G27" s="317"/>
      <c r="H27" s="305"/>
      <c r="I27" s="305"/>
      <c r="J27" s="305"/>
      <c r="K27" s="305"/>
      <c r="L27" s="305"/>
      <c r="M27" s="305"/>
      <c r="N27" s="305"/>
      <c r="O27" s="305"/>
      <c r="P27" s="305"/>
    </row>
    <row r="28" spans="1:16" ht="26.25" customHeight="1">
      <c r="A28" s="298"/>
      <c r="B28" s="305"/>
      <c r="C28" s="305"/>
      <c r="D28" s="305"/>
      <c r="E28" s="305"/>
      <c r="F28" s="317"/>
      <c r="G28" s="317"/>
      <c r="H28" s="305"/>
      <c r="I28" s="305"/>
      <c r="J28" s="305"/>
      <c r="K28" s="305"/>
      <c r="L28" s="305"/>
      <c r="M28" s="305"/>
      <c r="N28" s="305"/>
      <c r="O28" s="305"/>
      <c r="P28" s="305"/>
    </row>
    <row r="29" spans="1:16" ht="26.25" customHeight="1">
      <c r="A29" s="298"/>
      <c r="B29" s="305"/>
      <c r="C29" s="305"/>
      <c r="D29" s="305"/>
      <c r="E29" s="305"/>
      <c r="F29" s="317"/>
      <c r="G29" s="317"/>
      <c r="H29" s="305"/>
      <c r="I29" s="305"/>
      <c r="J29" s="305"/>
      <c r="K29" s="305"/>
      <c r="L29" s="305"/>
      <c r="M29" s="305"/>
      <c r="N29" s="305"/>
      <c r="O29" s="305"/>
      <c r="P29" s="305"/>
    </row>
    <row r="30" spans="1:16" ht="26.25" customHeight="1">
      <c r="A30" s="298"/>
      <c r="B30" s="304"/>
      <c r="C30" s="305"/>
      <c r="D30" s="305"/>
      <c r="E30" s="305"/>
      <c r="F30" s="317"/>
      <c r="G30" s="317"/>
      <c r="H30" s="305"/>
      <c r="I30" s="305"/>
      <c r="J30" s="305"/>
      <c r="K30" s="305"/>
      <c r="L30" s="305"/>
      <c r="M30" s="305"/>
      <c r="N30" s="305"/>
      <c r="O30" s="305"/>
      <c r="P30" s="305"/>
    </row>
    <row r="31" spans="1:16" ht="26.25" customHeight="1">
      <c r="A31" s="298"/>
      <c r="B31" s="304"/>
      <c r="C31" s="305"/>
      <c r="D31" s="305"/>
      <c r="E31" s="305"/>
      <c r="F31" s="317"/>
      <c r="G31" s="317"/>
      <c r="H31" s="305"/>
      <c r="I31" s="305"/>
      <c r="J31" s="305"/>
      <c r="K31" s="305"/>
      <c r="L31" s="305"/>
      <c r="M31" s="305"/>
      <c r="N31" s="305"/>
      <c r="O31" s="305"/>
      <c r="P31" s="305"/>
    </row>
    <row r="32" spans="1:16" ht="26.25" customHeight="1">
      <c r="A32" s="298"/>
      <c r="B32" s="304"/>
      <c r="C32" s="305"/>
      <c r="D32" s="305"/>
      <c r="E32" s="305"/>
      <c r="F32" s="317"/>
      <c r="G32" s="317"/>
      <c r="H32" s="305"/>
      <c r="I32" s="305"/>
      <c r="J32" s="305"/>
      <c r="K32" s="305"/>
      <c r="L32" s="305"/>
      <c r="M32" s="305"/>
      <c r="N32" s="305"/>
      <c r="O32" s="305"/>
      <c r="P32" s="305"/>
    </row>
    <row r="33" spans="1:16" ht="26.25" customHeight="1">
      <c r="A33" s="298"/>
      <c r="B33" s="304"/>
      <c r="C33" s="305"/>
      <c r="D33" s="305"/>
      <c r="E33" s="305"/>
      <c r="F33" s="317"/>
      <c r="G33" s="317"/>
      <c r="H33" s="305"/>
      <c r="I33" s="305"/>
      <c r="J33" s="305"/>
      <c r="K33" s="305"/>
      <c r="L33" s="305"/>
      <c r="M33" s="305"/>
      <c r="N33" s="305"/>
      <c r="O33" s="305"/>
      <c r="P33" s="305"/>
    </row>
    <row r="34" spans="1:16" ht="26.25" customHeight="1">
      <c r="A34" s="298"/>
      <c r="B34" s="304"/>
      <c r="C34" s="305"/>
      <c r="D34" s="305"/>
      <c r="E34" s="305"/>
      <c r="F34" s="317"/>
      <c r="G34" s="317"/>
      <c r="H34" s="305"/>
      <c r="I34" s="305"/>
      <c r="J34" s="305"/>
      <c r="K34" s="305"/>
      <c r="L34" s="305"/>
      <c r="M34" s="305"/>
      <c r="N34" s="305"/>
      <c r="O34" s="305"/>
      <c r="P34" s="305"/>
    </row>
    <row r="35" spans="1:16" ht="26.25" customHeight="1">
      <c r="A35" s="298"/>
      <c r="B35" s="304"/>
      <c r="C35" s="305"/>
      <c r="D35" s="305"/>
      <c r="E35" s="305"/>
      <c r="F35" s="317"/>
      <c r="G35" s="317"/>
      <c r="H35" s="305"/>
      <c r="I35" s="305"/>
      <c r="J35" s="305"/>
      <c r="K35" s="305"/>
      <c r="L35" s="305"/>
      <c r="M35" s="305"/>
      <c r="N35" s="305"/>
      <c r="O35" s="305"/>
      <c r="P35" s="305"/>
    </row>
    <row r="36" spans="1:16" ht="26.25" customHeight="1">
      <c r="A36" s="298"/>
      <c r="B36" s="304"/>
      <c r="C36" s="305"/>
      <c r="D36" s="305"/>
      <c r="E36" s="305"/>
      <c r="F36" s="317"/>
      <c r="G36" s="317"/>
      <c r="H36" s="305"/>
      <c r="I36" s="305"/>
      <c r="J36" s="305"/>
      <c r="K36" s="305"/>
      <c r="L36" s="305"/>
      <c r="M36" s="305"/>
      <c r="N36" s="305"/>
      <c r="O36" s="305"/>
      <c r="P36" s="305"/>
    </row>
    <row r="37" spans="1:16" ht="26.25" customHeight="1">
      <c r="A37" s="298"/>
      <c r="B37" s="304"/>
      <c r="C37" s="305"/>
      <c r="D37" s="305"/>
      <c r="E37" s="305"/>
      <c r="F37" s="317"/>
      <c r="G37" s="317"/>
      <c r="H37" s="305"/>
      <c r="I37" s="305"/>
      <c r="J37" s="305"/>
      <c r="K37" s="305"/>
      <c r="L37" s="305"/>
      <c r="M37" s="305"/>
      <c r="N37" s="305"/>
      <c r="O37" s="305"/>
      <c r="P37" s="305"/>
    </row>
    <row r="38" spans="1:16" ht="26.25" customHeight="1">
      <c r="A38" s="298"/>
      <c r="B38" s="304"/>
      <c r="C38" s="305"/>
      <c r="D38" s="305"/>
      <c r="E38" s="305"/>
      <c r="F38" s="317"/>
      <c r="G38" s="317"/>
      <c r="H38" s="305"/>
      <c r="I38" s="305"/>
      <c r="J38" s="305"/>
      <c r="K38" s="305"/>
      <c r="L38" s="305"/>
      <c r="M38" s="305"/>
      <c r="N38" s="305"/>
      <c r="O38" s="305"/>
      <c r="P38" s="305"/>
    </row>
    <row r="39" spans="1:16" ht="26.25" customHeight="1">
      <c r="A39" s="298"/>
      <c r="B39" s="304"/>
      <c r="C39" s="305"/>
      <c r="D39" s="305"/>
      <c r="E39" s="305"/>
      <c r="F39" s="317"/>
      <c r="G39" s="317"/>
      <c r="H39" s="305"/>
      <c r="I39" s="305"/>
      <c r="J39" s="305"/>
      <c r="K39" s="305"/>
      <c r="L39" s="305"/>
      <c r="M39" s="305"/>
      <c r="N39" s="305"/>
      <c r="O39" s="305"/>
      <c r="P39" s="305"/>
    </row>
    <row r="40" spans="1:16" ht="26.25" customHeight="1">
      <c r="A40" s="298"/>
      <c r="B40" s="304"/>
      <c r="C40" s="305"/>
      <c r="D40" s="305"/>
      <c r="E40" s="305"/>
      <c r="F40" s="317"/>
      <c r="G40" s="317"/>
      <c r="H40" s="305"/>
      <c r="I40" s="305"/>
      <c r="J40" s="305"/>
      <c r="K40" s="305"/>
      <c r="L40" s="305"/>
      <c r="M40" s="305"/>
      <c r="N40" s="305"/>
      <c r="O40" s="305"/>
      <c r="P40" s="305"/>
    </row>
    <row r="41" spans="1:16" ht="26.25" customHeight="1">
      <c r="A41" s="298"/>
      <c r="B41" s="304"/>
      <c r="C41" s="305"/>
      <c r="D41" s="305"/>
      <c r="E41" s="305"/>
      <c r="F41" s="317"/>
      <c r="G41" s="317"/>
      <c r="H41" s="305"/>
      <c r="I41" s="305"/>
      <c r="J41" s="305"/>
      <c r="K41" s="305"/>
      <c r="L41" s="305"/>
      <c r="M41" s="305"/>
      <c r="N41" s="305"/>
      <c r="O41" s="305"/>
      <c r="P41" s="305"/>
    </row>
    <row r="42" spans="1:16" ht="26.25" customHeight="1">
      <c r="A42" s="298"/>
      <c r="B42" s="304"/>
      <c r="C42" s="305"/>
      <c r="D42" s="305"/>
      <c r="E42" s="305"/>
      <c r="F42" s="317"/>
      <c r="G42" s="317"/>
      <c r="H42" s="305"/>
      <c r="I42" s="305"/>
      <c r="J42" s="305"/>
      <c r="K42" s="305"/>
      <c r="L42" s="305"/>
      <c r="M42" s="305"/>
      <c r="N42" s="305"/>
      <c r="O42" s="305"/>
      <c r="P42" s="305"/>
    </row>
    <row r="43" spans="1:16" ht="26.25" customHeight="1">
      <c r="A43" s="298"/>
      <c r="B43" s="304"/>
      <c r="C43" s="305"/>
      <c r="D43" s="305"/>
      <c r="E43" s="305"/>
      <c r="F43" s="317"/>
      <c r="G43" s="317"/>
      <c r="H43" s="305"/>
      <c r="I43" s="305"/>
      <c r="J43" s="305"/>
      <c r="K43" s="305"/>
      <c r="L43" s="305"/>
      <c r="M43" s="305"/>
      <c r="N43" s="305"/>
      <c r="O43" s="305"/>
      <c r="P43" s="305"/>
    </row>
    <row r="44" spans="1:16" ht="26.25" customHeight="1">
      <c r="A44" s="298"/>
      <c r="B44" s="305"/>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27" t="s">
        <v>52</v>
      </c>
      <c r="C46" s="327"/>
      <c r="D46" s="327"/>
      <c r="E46" s="327"/>
      <c r="F46" s="333">
        <f>ROUNDUP(SUM(F24:G45),-3)</f>
        <v>0</v>
      </c>
      <c r="G46" s="333"/>
      <c r="H46" s="335"/>
      <c r="I46" s="335"/>
      <c r="J46" s="335"/>
      <c r="K46" s="335"/>
      <c r="L46" s="335"/>
      <c r="M46" s="335"/>
      <c r="N46" s="335"/>
      <c r="O46" s="335"/>
      <c r="P46" s="335"/>
    </row>
    <row r="47" spans="1:16" ht="26.25" customHeight="1">
      <c r="A47" s="298"/>
      <c r="B47" s="328" t="s">
        <v>89</v>
      </c>
      <c r="C47" s="332"/>
      <c r="D47" s="332"/>
      <c r="E47" s="332"/>
      <c r="F47" s="332"/>
      <c r="G47" s="332"/>
      <c r="H47" s="332"/>
      <c r="I47" s="332"/>
      <c r="J47" s="332"/>
      <c r="K47" s="332"/>
      <c r="L47" s="332"/>
      <c r="M47" s="332"/>
      <c r="N47" s="332"/>
      <c r="O47" s="332"/>
      <c r="P47" s="332"/>
    </row>
    <row r="48" spans="1:16" ht="26.25" customHeight="1">
      <c r="A48" s="298"/>
      <c r="B48" s="329" t="s">
        <v>61</v>
      </c>
      <c r="C48" s="329"/>
      <c r="D48" s="329"/>
      <c r="E48" s="329"/>
      <c r="F48" s="327" t="s">
        <v>28</v>
      </c>
      <c r="G48" s="327"/>
      <c r="H48" s="327" t="s">
        <v>96</v>
      </c>
      <c r="I48" s="327"/>
      <c r="J48" s="327"/>
      <c r="K48" s="327"/>
      <c r="L48" s="327"/>
      <c r="M48" s="327"/>
      <c r="N48" s="327"/>
      <c r="O48" s="327"/>
      <c r="P48" s="327"/>
    </row>
    <row r="49" spans="1:16" ht="26.25" customHeight="1">
      <c r="A49" s="298"/>
      <c r="B49" s="330" t="s">
        <v>136</v>
      </c>
      <c r="C49" s="330"/>
      <c r="D49" s="330"/>
      <c r="E49" s="330"/>
      <c r="F49" s="334">
        <v>5040</v>
      </c>
      <c r="G49" s="334"/>
      <c r="H49" s="336" t="s">
        <v>156</v>
      </c>
      <c r="I49" s="336"/>
      <c r="J49" s="336"/>
      <c r="K49" s="336"/>
      <c r="L49" s="336"/>
      <c r="M49" s="336"/>
      <c r="N49" s="336"/>
      <c r="O49" s="336"/>
      <c r="P49" s="336"/>
    </row>
    <row r="50" spans="1:16" ht="26.25" customHeight="1">
      <c r="A50" s="298"/>
      <c r="B50" s="304"/>
      <c r="C50" s="305"/>
      <c r="D50" s="305"/>
      <c r="E50" s="305"/>
      <c r="F50" s="317"/>
      <c r="G50" s="317"/>
      <c r="H50" s="305"/>
      <c r="I50" s="305"/>
      <c r="J50" s="305"/>
      <c r="K50" s="305"/>
      <c r="L50" s="305"/>
      <c r="M50" s="305"/>
      <c r="N50" s="305"/>
      <c r="O50" s="305"/>
      <c r="P50" s="305"/>
    </row>
    <row r="51" spans="1:16" ht="26.25" customHeight="1">
      <c r="A51" s="298"/>
      <c r="B51" s="304"/>
      <c r="C51" s="305"/>
      <c r="D51" s="305"/>
      <c r="E51" s="305"/>
      <c r="F51" s="317"/>
      <c r="G51" s="317"/>
      <c r="H51" s="305"/>
      <c r="I51" s="305"/>
      <c r="J51" s="305"/>
      <c r="K51" s="305"/>
      <c r="L51" s="305"/>
      <c r="M51" s="305"/>
      <c r="N51" s="305"/>
      <c r="O51" s="305"/>
      <c r="P51" s="305"/>
    </row>
    <row r="52" spans="1:16" ht="26.25" customHeight="1">
      <c r="A52" s="298"/>
      <c r="B52" s="304"/>
      <c r="C52" s="305"/>
      <c r="D52" s="305"/>
      <c r="E52" s="305"/>
      <c r="F52" s="317"/>
      <c r="G52" s="317"/>
      <c r="H52" s="305"/>
      <c r="I52" s="305"/>
      <c r="J52" s="305"/>
      <c r="K52" s="305"/>
      <c r="L52" s="305"/>
      <c r="M52" s="305"/>
      <c r="N52" s="305"/>
      <c r="O52" s="305"/>
      <c r="P52" s="305"/>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27" t="s">
        <v>52</v>
      </c>
      <c r="C56" s="327"/>
      <c r="D56" s="327"/>
      <c r="E56" s="327"/>
      <c r="F56" s="333">
        <f>ROUNDUP(SUM(F50:G55),-3)</f>
        <v>0</v>
      </c>
      <c r="G56" s="333"/>
      <c r="H56" s="335"/>
      <c r="I56" s="335"/>
      <c r="J56" s="335"/>
      <c r="K56" s="335"/>
      <c r="L56" s="335"/>
      <c r="M56" s="335"/>
      <c r="N56" s="335"/>
      <c r="O56" s="335"/>
      <c r="P56" s="335"/>
    </row>
    <row r="57" spans="1:16" ht="26.25" customHeight="1">
      <c r="A57" s="298"/>
      <c r="B57" s="328" t="s">
        <v>92</v>
      </c>
      <c r="C57" s="332"/>
      <c r="D57" s="332"/>
      <c r="E57" s="332"/>
      <c r="F57" s="332"/>
      <c r="G57" s="332"/>
      <c r="H57" s="332"/>
      <c r="I57" s="332"/>
      <c r="J57" s="332"/>
      <c r="K57" s="332"/>
      <c r="L57" s="332"/>
      <c r="M57" s="332"/>
      <c r="N57" s="332"/>
      <c r="O57" s="332"/>
      <c r="P57" s="332"/>
    </row>
    <row r="58" spans="1:16" ht="26.25" customHeight="1">
      <c r="A58" s="298"/>
      <c r="B58" s="329" t="s">
        <v>61</v>
      </c>
      <c r="C58" s="329"/>
      <c r="D58" s="329"/>
      <c r="E58" s="329"/>
      <c r="F58" s="327" t="s">
        <v>28</v>
      </c>
      <c r="G58" s="327"/>
      <c r="H58" s="327" t="s">
        <v>96</v>
      </c>
      <c r="I58" s="327"/>
      <c r="J58" s="327"/>
      <c r="K58" s="327"/>
      <c r="L58" s="327"/>
      <c r="M58" s="327"/>
      <c r="N58" s="327"/>
      <c r="O58" s="327"/>
      <c r="P58" s="327"/>
    </row>
    <row r="59" spans="1:16" ht="26.25" customHeight="1">
      <c r="A59" s="298"/>
      <c r="B59" s="330" t="s">
        <v>158</v>
      </c>
      <c r="C59" s="330"/>
      <c r="D59" s="330"/>
      <c r="E59" s="330"/>
      <c r="F59" s="334">
        <v>5000</v>
      </c>
      <c r="G59" s="334"/>
      <c r="H59" s="336" t="s">
        <v>159</v>
      </c>
      <c r="I59" s="336"/>
      <c r="J59" s="336"/>
      <c r="K59" s="336"/>
      <c r="L59" s="336"/>
      <c r="M59" s="336"/>
      <c r="N59" s="336"/>
      <c r="O59" s="336"/>
      <c r="P59" s="336"/>
    </row>
    <row r="60" spans="1:16" ht="26.25" customHeight="1">
      <c r="A60" s="298"/>
      <c r="B60" s="304"/>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27" t="s">
        <v>52</v>
      </c>
      <c r="C63" s="327"/>
      <c r="D63" s="327"/>
      <c r="E63" s="327"/>
      <c r="F63" s="333">
        <f>ROUNDUP(SUM(F60:G62),-3)</f>
        <v>0</v>
      </c>
      <c r="G63" s="333"/>
      <c r="H63" s="335"/>
      <c r="I63" s="335"/>
      <c r="J63" s="335"/>
      <c r="K63" s="335"/>
      <c r="L63" s="335"/>
      <c r="M63" s="335"/>
      <c r="N63" s="335"/>
      <c r="O63" s="335"/>
      <c r="P63" s="335"/>
    </row>
    <row r="64" spans="1:16" ht="26.25" customHeight="1">
      <c r="A64" s="298"/>
      <c r="B64" s="328" t="s">
        <v>94</v>
      </c>
      <c r="C64" s="332"/>
      <c r="D64" s="332"/>
      <c r="E64" s="332"/>
      <c r="F64" s="332"/>
      <c r="G64" s="332"/>
      <c r="H64" s="332"/>
      <c r="I64" s="332"/>
      <c r="J64" s="332"/>
      <c r="K64" s="332"/>
      <c r="L64" s="332"/>
      <c r="M64" s="332"/>
      <c r="N64" s="332"/>
      <c r="O64" s="332"/>
      <c r="P64" s="332"/>
    </row>
    <row r="65" spans="1:16" ht="26.25" customHeight="1">
      <c r="A65" s="298"/>
      <c r="B65" s="329" t="s">
        <v>61</v>
      </c>
      <c r="C65" s="329"/>
      <c r="D65" s="329"/>
      <c r="E65" s="329"/>
      <c r="F65" s="327" t="s">
        <v>28</v>
      </c>
      <c r="G65" s="327"/>
      <c r="H65" s="327" t="s">
        <v>96</v>
      </c>
      <c r="I65" s="327"/>
      <c r="J65" s="327"/>
      <c r="K65" s="327"/>
      <c r="L65" s="327"/>
      <c r="M65" s="327"/>
      <c r="N65" s="327"/>
      <c r="O65" s="327"/>
      <c r="P65" s="327"/>
    </row>
    <row r="66" spans="1:16" ht="26.25" customHeight="1">
      <c r="A66" s="298"/>
      <c r="B66" s="330" t="s">
        <v>161</v>
      </c>
      <c r="C66" s="330"/>
      <c r="D66" s="330"/>
      <c r="E66" s="330"/>
      <c r="F66" s="334">
        <v>31818</v>
      </c>
      <c r="G66" s="334"/>
      <c r="H66" s="336" t="s">
        <v>160</v>
      </c>
      <c r="I66" s="336"/>
      <c r="J66" s="336"/>
      <c r="K66" s="336"/>
      <c r="L66" s="336"/>
      <c r="M66" s="336"/>
      <c r="N66" s="336"/>
      <c r="O66" s="336"/>
      <c r="P66" s="336"/>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5"/>
      <c r="C68" s="305"/>
      <c r="D68" s="305"/>
      <c r="E68" s="305"/>
      <c r="F68" s="317"/>
      <c r="G68" s="317"/>
      <c r="H68" s="305"/>
      <c r="I68" s="305"/>
      <c r="J68" s="305"/>
      <c r="K68" s="305"/>
      <c r="L68" s="305"/>
      <c r="M68" s="305"/>
      <c r="N68" s="305"/>
      <c r="O68" s="305"/>
      <c r="P68" s="305"/>
    </row>
    <row r="69" spans="1:16" ht="26.25" customHeight="1">
      <c r="A69" s="298"/>
      <c r="B69" s="305"/>
      <c r="C69" s="305"/>
      <c r="D69" s="305"/>
      <c r="E69" s="305"/>
      <c r="F69" s="317"/>
      <c r="G69" s="317"/>
      <c r="H69" s="305"/>
      <c r="I69" s="305"/>
      <c r="J69" s="305"/>
      <c r="K69" s="305"/>
      <c r="L69" s="305"/>
      <c r="M69" s="305"/>
      <c r="N69" s="305"/>
      <c r="O69" s="305"/>
      <c r="P69" s="305"/>
    </row>
    <row r="70" spans="1:16" ht="26.25" customHeight="1">
      <c r="A70" s="298"/>
      <c r="B70" s="327" t="s">
        <v>52</v>
      </c>
      <c r="C70" s="327"/>
      <c r="D70" s="327"/>
      <c r="E70" s="327"/>
      <c r="F70" s="333">
        <f>ROUNDUP(SUM(F67:G69),-3)</f>
        <v>0</v>
      </c>
      <c r="G70" s="333"/>
      <c r="H70" s="335"/>
      <c r="I70" s="335"/>
      <c r="J70" s="335"/>
      <c r="K70" s="335"/>
      <c r="L70" s="335"/>
      <c r="M70" s="335"/>
      <c r="N70" s="335"/>
      <c r="O70" s="335"/>
      <c r="P70" s="335"/>
    </row>
    <row r="71" spans="1:16" ht="26.25" customHeight="1">
      <c r="A71" s="298"/>
      <c r="B71" s="331"/>
      <c r="C71" s="332"/>
      <c r="D71" s="332"/>
      <c r="E71" s="332"/>
      <c r="F71" s="332"/>
      <c r="G71" s="332"/>
      <c r="H71" s="332"/>
      <c r="I71" s="332"/>
      <c r="J71" s="332"/>
      <c r="K71" s="332"/>
      <c r="L71" s="332"/>
      <c r="M71" s="332"/>
      <c r="N71" s="332"/>
      <c r="O71" s="332"/>
      <c r="P71" s="332"/>
    </row>
    <row r="72" spans="1:16" ht="26.25" customHeight="1">
      <c r="A72" s="298"/>
      <c r="B72" s="329" t="s">
        <v>61</v>
      </c>
      <c r="C72" s="329"/>
      <c r="D72" s="329"/>
      <c r="E72" s="329"/>
      <c r="F72" s="327" t="s">
        <v>28</v>
      </c>
      <c r="G72" s="327"/>
      <c r="H72" s="327" t="s">
        <v>96</v>
      </c>
      <c r="I72" s="327"/>
      <c r="J72" s="327"/>
      <c r="K72" s="327"/>
      <c r="L72" s="327"/>
      <c r="M72" s="327"/>
      <c r="N72" s="327"/>
      <c r="O72" s="327"/>
      <c r="P72" s="327"/>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5"/>
      <c r="C75" s="305"/>
      <c r="D75" s="305"/>
      <c r="E75" s="305"/>
      <c r="F75" s="317"/>
      <c r="G75" s="317"/>
      <c r="H75" s="305"/>
      <c r="I75" s="305"/>
      <c r="J75" s="305"/>
      <c r="K75" s="305"/>
      <c r="L75" s="305"/>
      <c r="M75" s="305"/>
      <c r="N75" s="305"/>
      <c r="O75" s="305"/>
      <c r="P75" s="305"/>
    </row>
    <row r="76" spans="1:16" ht="26.25" customHeight="1">
      <c r="A76" s="298"/>
      <c r="B76" s="305"/>
      <c r="C76" s="305"/>
      <c r="D76" s="305"/>
      <c r="E76" s="305"/>
      <c r="F76" s="317"/>
      <c r="G76" s="317"/>
      <c r="H76" s="305"/>
      <c r="I76" s="305"/>
      <c r="J76" s="305"/>
      <c r="K76" s="305"/>
      <c r="L76" s="305"/>
      <c r="M76" s="305"/>
      <c r="N76" s="305"/>
      <c r="O76" s="305"/>
      <c r="P76" s="305"/>
    </row>
    <row r="77" spans="1:16" ht="26.25" customHeight="1">
      <c r="A77" s="298"/>
      <c r="B77" s="327" t="s">
        <v>52</v>
      </c>
      <c r="C77" s="327"/>
      <c r="D77" s="327"/>
      <c r="E77" s="327"/>
      <c r="F77" s="333">
        <f>ROUNDUP(SUM(F73:G76),-3)</f>
        <v>0</v>
      </c>
      <c r="G77" s="333"/>
      <c r="H77" s="335"/>
      <c r="I77" s="335"/>
      <c r="J77" s="335"/>
      <c r="K77" s="335"/>
      <c r="L77" s="335"/>
      <c r="M77" s="335"/>
      <c r="N77" s="335"/>
      <c r="O77" s="335"/>
      <c r="P77" s="335"/>
    </row>
    <row r="78" spans="1:16" ht="26.25" customHeight="1">
      <c r="A78" s="298"/>
      <c r="B78" s="331"/>
      <c r="C78" s="332"/>
      <c r="D78" s="332"/>
      <c r="E78" s="332"/>
      <c r="F78" s="332"/>
      <c r="G78" s="332"/>
      <c r="H78" s="332"/>
      <c r="I78" s="332"/>
      <c r="J78" s="332"/>
      <c r="K78" s="332"/>
      <c r="L78" s="332"/>
      <c r="M78" s="332"/>
      <c r="N78" s="332"/>
      <c r="O78" s="332"/>
      <c r="P78" s="332"/>
    </row>
    <row r="79" spans="1:16" ht="26.25" customHeight="1">
      <c r="A79" s="298"/>
      <c r="B79" s="329" t="s">
        <v>61</v>
      </c>
      <c r="C79" s="329"/>
      <c r="D79" s="329"/>
      <c r="E79" s="329"/>
      <c r="F79" s="327" t="s">
        <v>28</v>
      </c>
      <c r="G79" s="327"/>
      <c r="H79" s="327" t="s">
        <v>96</v>
      </c>
      <c r="I79" s="327"/>
      <c r="J79" s="327"/>
      <c r="K79" s="327"/>
      <c r="L79" s="327"/>
      <c r="M79" s="327"/>
      <c r="N79" s="327"/>
      <c r="O79" s="327"/>
      <c r="P79" s="327"/>
    </row>
    <row r="80" spans="1:16" ht="26.25" customHeight="1">
      <c r="A80" s="298"/>
      <c r="B80" s="305"/>
      <c r="C80" s="305"/>
      <c r="D80" s="305"/>
      <c r="E80" s="305"/>
      <c r="F80" s="317"/>
      <c r="G80" s="317"/>
      <c r="H80" s="321"/>
      <c r="I80" s="321"/>
      <c r="J80" s="321"/>
      <c r="K80" s="321"/>
      <c r="L80" s="321"/>
      <c r="M80" s="321"/>
      <c r="N80" s="321"/>
      <c r="O80" s="321"/>
      <c r="P80" s="321"/>
    </row>
    <row r="81" spans="1:16" ht="26.25" customHeight="1">
      <c r="A81" s="298"/>
      <c r="B81" s="304"/>
      <c r="C81" s="305"/>
      <c r="D81" s="305"/>
      <c r="E81" s="305"/>
      <c r="F81" s="317"/>
      <c r="G81" s="317"/>
      <c r="H81" s="305"/>
      <c r="I81" s="305"/>
      <c r="J81" s="305"/>
      <c r="K81" s="305"/>
      <c r="L81" s="305"/>
      <c r="M81" s="305"/>
      <c r="N81" s="305"/>
      <c r="O81" s="305"/>
      <c r="P81" s="305"/>
    </row>
    <row r="82" spans="1:16" ht="26.25" customHeight="1">
      <c r="A82" s="298"/>
      <c r="B82" s="304"/>
      <c r="C82" s="305"/>
      <c r="D82" s="305"/>
      <c r="E82" s="305"/>
      <c r="F82" s="317"/>
      <c r="G82" s="317"/>
      <c r="H82" s="305"/>
      <c r="I82" s="305"/>
      <c r="J82" s="305"/>
      <c r="K82" s="305"/>
      <c r="L82" s="305"/>
      <c r="M82" s="305"/>
      <c r="N82" s="305"/>
      <c r="O82" s="305"/>
      <c r="P82" s="305"/>
    </row>
    <row r="83" spans="1:16" ht="26.25" customHeight="1">
      <c r="A83" s="298"/>
      <c r="B83" s="304"/>
      <c r="C83" s="305"/>
      <c r="D83" s="305"/>
      <c r="E83" s="305"/>
      <c r="F83" s="317"/>
      <c r="G83" s="317"/>
      <c r="H83" s="305"/>
      <c r="I83" s="305"/>
      <c r="J83" s="305"/>
      <c r="K83" s="305"/>
      <c r="L83" s="305"/>
      <c r="M83" s="305"/>
      <c r="N83" s="305"/>
      <c r="O83" s="305"/>
      <c r="P83" s="305"/>
    </row>
    <row r="84" spans="1:16" ht="26.25" customHeight="1">
      <c r="A84" s="298"/>
      <c r="B84" s="306" t="s">
        <v>52</v>
      </c>
      <c r="C84" s="306"/>
      <c r="D84" s="306"/>
      <c r="E84" s="306"/>
      <c r="F84" s="225">
        <f>ROUNDUP(SUM(F80:G83),-3)</f>
        <v>0</v>
      </c>
      <c r="G84" s="225"/>
      <c r="H84" s="320"/>
      <c r="I84" s="320"/>
      <c r="J84" s="320"/>
      <c r="K84" s="320"/>
      <c r="L84" s="320"/>
      <c r="M84" s="320"/>
      <c r="N84" s="320"/>
      <c r="O84" s="320"/>
      <c r="P84" s="320"/>
    </row>
    <row r="85" spans="1:16" ht="26.25" customHeight="1">
      <c r="A85" s="298"/>
      <c r="B85" s="310"/>
      <c r="C85" s="310"/>
      <c r="D85" s="310"/>
      <c r="E85" s="310"/>
      <c r="F85" s="318"/>
      <c r="G85" s="318"/>
      <c r="H85" s="322"/>
      <c r="I85" s="322"/>
      <c r="J85" s="322"/>
      <c r="K85" s="322"/>
      <c r="L85" s="322"/>
      <c r="M85" s="322"/>
      <c r="N85" s="322"/>
      <c r="O85" s="322"/>
      <c r="P85" s="322"/>
    </row>
    <row r="86" spans="1:16" ht="26.25" customHeight="1">
      <c r="A86" s="298"/>
      <c r="B86" s="298" t="s">
        <v>219</v>
      </c>
      <c r="C86" s="298"/>
      <c r="D86" s="298"/>
      <c r="E86" s="298"/>
      <c r="F86" s="298"/>
      <c r="G86" s="298"/>
      <c r="H86" s="298"/>
      <c r="I86" s="298"/>
      <c r="J86" s="298"/>
      <c r="K86" s="298"/>
      <c r="L86" s="298"/>
      <c r="M86" s="298"/>
      <c r="N86" s="298"/>
      <c r="O86" s="298"/>
      <c r="P86" s="298"/>
    </row>
  </sheetData>
  <sheetProtection password="C7A8" sheet="1" objects="1" scenarios="1" formatCells="0" selectLockedCells="1"/>
  <mergeCells count="225">
    <mergeCell ref="C1:I1"/>
    <mergeCell ref="J1:L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19"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0000"/>
  </sheetPr>
  <dimension ref="A1:AL37"/>
  <sheetViews>
    <sheetView showGridLines="0" view="pageBreakPreview" zoomScale="120" zoomScaleSheetLayoutView="120" workbookViewId="0">
      <selection activeCell="Z7" sqref="Z7:AG7"/>
    </sheetView>
  </sheetViews>
  <sheetFormatPr defaultColWidth="9" defaultRowHeight="13.2"/>
  <cols>
    <col min="1" max="38" width="2.44140625" style="1" customWidth="1"/>
    <col min="39" max="16384" width="9" style="1"/>
  </cols>
  <sheetData>
    <row r="1" spans="1:38" ht="22.5" customHeight="1">
      <c r="A1" s="2" t="s">
        <v>5</v>
      </c>
      <c r="B1" s="2"/>
      <c r="C1" s="2"/>
      <c r="D1" s="2"/>
      <c r="E1" s="2"/>
      <c r="F1" s="2"/>
      <c r="G1" s="2"/>
      <c r="H1" s="2"/>
      <c r="I1" s="2"/>
      <c r="J1" s="2"/>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38" ht="26.25" customHeight="1">
      <c r="A2" s="4"/>
      <c r="B2" s="4"/>
      <c r="C2" s="4"/>
      <c r="D2" s="4"/>
      <c r="E2" s="4"/>
      <c r="F2" s="4"/>
      <c r="G2" s="4"/>
      <c r="H2" s="4"/>
      <c r="I2" s="4"/>
      <c r="J2" s="4"/>
      <c r="K2" s="4"/>
      <c r="L2" s="4"/>
      <c r="M2" s="4"/>
      <c r="N2" s="4"/>
      <c r="O2" s="4"/>
      <c r="P2" s="4"/>
      <c r="Q2" s="4"/>
      <c r="R2" s="4"/>
      <c r="S2" s="4"/>
      <c r="T2" s="4"/>
      <c r="U2" s="4"/>
      <c r="V2" s="4"/>
      <c r="W2" s="4"/>
      <c r="X2" s="4"/>
      <c r="Y2" s="4"/>
      <c r="Z2" s="282" t="s">
        <v>73</v>
      </c>
      <c r="AA2" s="282"/>
      <c r="AB2" s="282">
        <f>G10</f>
        <v>8</v>
      </c>
      <c r="AC2" s="282" t="s">
        <v>110</v>
      </c>
      <c r="AD2" s="282">
        <v>4</v>
      </c>
      <c r="AE2" s="282" t="s">
        <v>39</v>
      </c>
      <c r="AF2" s="282">
        <v>1</v>
      </c>
      <c r="AG2" s="282" t="s">
        <v>109</v>
      </c>
      <c r="AH2" s="282"/>
      <c r="AI2" s="282"/>
      <c r="AJ2" s="2"/>
      <c r="AL2" s="369" t="s">
        <v>104</v>
      </c>
    </row>
    <row r="3" spans="1:38" ht="26.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38" ht="26.25" customHeight="1">
      <c r="A4" s="4"/>
      <c r="B4" s="4" t="s">
        <v>3</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1:38" ht="26.25" customHeight="1">
      <c r="A5" s="4"/>
      <c r="B5" s="4"/>
      <c r="C5" s="4"/>
      <c r="D5" s="4"/>
      <c r="E5" s="4"/>
      <c r="F5" s="4"/>
      <c r="G5" s="4"/>
      <c r="H5" s="4"/>
      <c r="I5" s="4"/>
      <c r="J5" s="4"/>
      <c r="K5" s="4"/>
      <c r="L5" s="4"/>
      <c r="M5" s="4"/>
      <c r="N5" s="4"/>
      <c r="O5" s="4"/>
      <c r="P5" s="4"/>
      <c r="Q5" s="365" t="s">
        <v>9</v>
      </c>
      <c r="R5" s="365"/>
      <c r="S5" s="365"/>
      <c r="T5" s="365"/>
      <c r="U5" s="365"/>
      <c r="V5" s="4"/>
      <c r="W5" s="110"/>
      <c r="X5" s="110"/>
      <c r="Y5" s="110"/>
      <c r="Z5" s="110"/>
      <c r="AA5" s="110"/>
      <c r="AB5" s="110"/>
      <c r="AC5" s="110"/>
      <c r="AD5" s="110"/>
      <c r="AE5" s="110"/>
      <c r="AF5" s="110"/>
      <c r="AG5" s="110"/>
      <c r="AH5" s="4"/>
      <c r="AI5" s="4"/>
      <c r="AJ5" s="4"/>
      <c r="AK5" s="4"/>
      <c r="AL5" s="4"/>
    </row>
    <row r="6" spans="1:38" ht="26.25" customHeight="1">
      <c r="A6" s="4"/>
      <c r="B6" s="4"/>
      <c r="C6" s="4"/>
      <c r="D6" s="4"/>
      <c r="E6" s="4"/>
      <c r="F6" s="4"/>
      <c r="G6" s="4"/>
      <c r="H6" s="4"/>
      <c r="I6" s="4"/>
      <c r="J6" s="4"/>
      <c r="K6" s="4"/>
      <c r="L6" s="4"/>
      <c r="M6" s="4"/>
      <c r="N6" s="4"/>
      <c r="O6" s="4"/>
      <c r="P6" s="4"/>
      <c r="Q6" s="365" t="s">
        <v>7</v>
      </c>
      <c r="R6" s="365"/>
      <c r="S6" s="365"/>
      <c r="T6" s="365"/>
      <c r="U6" s="365"/>
      <c r="V6" s="4"/>
      <c r="W6" s="346" t="str">
        <f>IF(活動計画書!AC5="","",活動計画書!AC5)</f>
        <v/>
      </c>
      <c r="X6" s="346"/>
      <c r="Y6" s="346"/>
      <c r="Z6" s="346"/>
      <c r="AA6" s="346"/>
      <c r="AB6" s="346"/>
      <c r="AC6" s="346"/>
      <c r="AD6" s="346"/>
      <c r="AE6" s="346"/>
      <c r="AF6" s="346"/>
      <c r="AG6" s="346"/>
      <c r="AH6" s="4"/>
      <c r="AI6" s="4"/>
      <c r="AJ6" s="4"/>
      <c r="AK6" s="4"/>
      <c r="AL6" s="4"/>
    </row>
    <row r="7" spans="1:38" ht="26.25" customHeight="1">
      <c r="A7" s="4"/>
      <c r="B7" s="4"/>
      <c r="C7" s="4"/>
      <c r="D7" s="4"/>
      <c r="E7" s="4"/>
      <c r="F7" s="4"/>
      <c r="G7" s="4"/>
      <c r="H7" s="4"/>
      <c r="I7" s="4"/>
      <c r="J7" s="4"/>
      <c r="K7" s="4"/>
      <c r="L7" s="4"/>
      <c r="M7" s="4"/>
      <c r="N7" s="4"/>
      <c r="O7" s="4"/>
      <c r="P7" s="4"/>
      <c r="Q7" s="365" t="s">
        <v>11</v>
      </c>
      <c r="R7" s="365"/>
      <c r="S7" s="365"/>
      <c r="T7" s="365"/>
      <c r="U7" s="365"/>
      <c r="V7" s="4"/>
      <c r="W7" s="367" t="s">
        <v>49</v>
      </c>
      <c r="X7" s="367"/>
      <c r="Y7" s="367"/>
      <c r="Z7" s="368"/>
      <c r="AA7" s="368"/>
      <c r="AB7" s="368"/>
      <c r="AC7" s="368"/>
      <c r="AD7" s="368"/>
      <c r="AE7" s="368"/>
      <c r="AF7" s="368"/>
      <c r="AG7" s="368"/>
      <c r="AH7" s="4"/>
      <c r="AI7" s="4"/>
      <c r="AJ7" s="4"/>
      <c r="AK7" s="4"/>
      <c r="AL7" s="4"/>
    </row>
    <row r="8" spans="1:38" ht="26.2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38" ht="26.2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row>
    <row r="10" spans="1:38" ht="26.25" customHeight="1">
      <c r="A10" s="3"/>
      <c r="B10" s="3"/>
      <c r="C10" s="3"/>
      <c r="D10" s="3"/>
      <c r="E10" s="183" t="str">
        <f>活動計画書!E3</f>
        <v>令和</v>
      </c>
      <c r="F10" s="183"/>
      <c r="G10" s="127">
        <f>活動計画書!G3</f>
        <v>8</v>
      </c>
      <c r="H10" s="127"/>
      <c r="I10" s="42" t="s">
        <v>69</v>
      </c>
      <c r="J10" s="3"/>
      <c r="K10" s="3"/>
      <c r="L10" s="3"/>
      <c r="M10" s="3"/>
      <c r="N10" s="3"/>
      <c r="O10" s="3"/>
      <c r="P10" s="3"/>
      <c r="Q10" s="3"/>
      <c r="R10" s="3"/>
      <c r="S10" s="3"/>
      <c r="T10" s="3"/>
      <c r="U10" s="3"/>
      <c r="V10" s="3"/>
      <c r="W10" s="3"/>
      <c r="X10" s="3"/>
      <c r="Y10" s="3"/>
      <c r="Z10" s="3"/>
      <c r="AA10" s="3"/>
      <c r="AB10" s="3"/>
      <c r="AC10" s="3"/>
      <c r="AE10" s="3"/>
      <c r="AF10" s="3"/>
      <c r="AG10" s="3"/>
      <c r="AH10" s="3"/>
      <c r="AI10" s="3"/>
      <c r="AJ10" s="3"/>
      <c r="AK10" s="4"/>
      <c r="AL10" s="4"/>
    </row>
    <row r="11" spans="1:38" ht="26.2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38" ht="26.25" customHeight="1">
      <c r="A12" s="2" t="s">
        <v>13</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4"/>
      <c r="AL12" s="4"/>
    </row>
    <row r="13" spans="1:38" ht="26.25" customHeight="1">
      <c r="A13" s="2" t="s">
        <v>15</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4"/>
      <c r="AL13" s="4"/>
    </row>
    <row r="14" spans="1:38" ht="26.2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38" ht="26.25" customHeight="1">
      <c r="A15" s="3" t="s">
        <v>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4"/>
      <c r="AL15" s="4"/>
    </row>
    <row r="16" spans="1:38" ht="26.2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38" ht="26.25" customHeight="1">
      <c r="A17" s="4"/>
      <c r="B17" s="2" t="s">
        <v>19</v>
      </c>
      <c r="C17" s="2"/>
      <c r="D17" s="2"/>
      <c r="E17" s="2"/>
      <c r="F17" s="2"/>
      <c r="G17" s="2"/>
      <c r="H17" s="2"/>
      <c r="I17" s="4"/>
      <c r="J17" s="350">
        <f>収支予算書!K6</f>
        <v>0</v>
      </c>
      <c r="K17" s="350"/>
      <c r="L17" s="350"/>
      <c r="M17" s="350"/>
      <c r="N17" s="350"/>
      <c r="O17" s="364"/>
      <c r="P17" s="364" t="s">
        <v>22</v>
      </c>
      <c r="Q17" s="364"/>
      <c r="R17" s="4"/>
      <c r="S17" s="4"/>
      <c r="T17" s="4"/>
      <c r="U17" s="4"/>
      <c r="V17" s="4"/>
      <c r="W17" s="4"/>
      <c r="X17" s="4"/>
      <c r="Y17" s="4"/>
      <c r="Z17" s="4"/>
      <c r="AA17" s="4"/>
      <c r="AB17" s="4"/>
      <c r="AC17" s="4"/>
      <c r="AD17" s="4"/>
      <c r="AE17" s="4"/>
      <c r="AF17" s="4"/>
      <c r="AG17" s="4"/>
      <c r="AH17" s="4"/>
      <c r="AI17" s="4"/>
      <c r="AJ17" s="4"/>
      <c r="AK17" s="4"/>
      <c r="AL17" s="4"/>
    </row>
    <row r="18" spans="1:38" ht="26.2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38" ht="26.25" customHeight="1">
      <c r="A19" s="4"/>
      <c r="B19" s="4"/>
      <c r="C19" s="4"/>
      <c r="D19" s="1" t="s">
        <v>133</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row>
    <row r="20" spans="1:38" ht="26.25" customHeight="1">
      <c r="A20" s="4"/>
      <c r="B20" s="4"/>
      <c r="C20" s="4"/>
      <c r="D20" s="338" t="s">
        <v>135</v>
      </c>
      <c r="E20" s="342"/>
      <c r="F20" s="342"/>
      <c r="G20" s="342"/>
      <c r="H20" s="342"/>
      <c r="I20" s="342"/>
      <c r="J20" s="351"/>
      <c r="K20" s="356">
        <f>収支予算書!K7</f>
        <v>0</v>
      </c>
      <c r="L20" s="360"/>
      <c r="M20" s="360"/>
      <c r="N20" s="360"/>
      <c r="O20" s="360"/>
      <c r="P20" s="360"/>
      <c r="Q20" s="360"/>
      <c r="R20" s="360"/>
      <c r="S20" s="351" t="s">
        <v>22</v>
      </c>
      <c r="T20" s="4"/>
      <c r="U20" s="4"/>
      <c r="V20" s="4"/>
      <c r="W20" s="4"/>
      <c r="X20" s="4"/>
      <c r="Y20" s="4"/>
      <c r="Z20" s="4"/>
      <c r="AA20" s="4"/>
      <c r="AB20" s="4"/>
      <c r="AC20" s="4"/>
      <c r="AD20" s="4"/>
      <c r="AE20" s="4"/>
      <c r="AF20" s="4"/>
      <c r="AG20" s="4"/>
      <c r="AH20" s="4"/>
      <c r="AI20" s="4"/>
      <c r="AJ20" s="4"/>
      <c r="AK20" s="4"/>
      <c r="AL20" s="4"/>
    </row>
    <row r="21" spans="1:38" ht="26.25" customHeight="1">
      <c r="A21" s="4"/>
      <c r="B21" s="4"/>
      <c r="C21" s="4"/>
      <c r="D21" s="339" t="s">
        <v>99</v>
      </c>
      <c r="E21" s="343" t="s">
        <v>111</v>
      </c>
      <c r="F21" s="347"/>
      <c r="G21" s="347"/>
      <c r="H21" s="347"/>
      <c r="I21" s="347"/>
      <c r="J21" s="352"/>
      <c r="K21" s="357">
        <f>収支予算書!M9</f>
        <v>0</v>
      </c>
      <c r="L21" s="361"/>
      <c r="M21" s="361"/>
      <c r="N21" s="361"/>
      <c r="O21" s="361"/>
      <c r="P21" s="361"/>
      <c r="Q21" s="361"/>
      <c r="R21" s="361"/>
      <c r="S21" s="352" t="s">
        <v>22</v>
      </c>
      <c r="T21" s="4"/>
      <c r="U21" s="4"/>
      <c r="V21" s="4"/>
      <c r="W21" s="4"/>
      <c r="X21" s="4"/>
      <c r="Y21" s="4"/>
      <c r="Z21" s="4"/>
      <c r="AA21" s="4"/>
      <c r="AB21" s="4"/>
      <c r="AC21" s="4"/>
      <c r="AD21" s="4"/>
      <c r="AE21" s="4"/>
      <c r="AF21" s="4"/>
      <c r="AG21" s="4"/>
      <c r="AH21" s="4"/>
      <c r="AI21" s="4"/>
      <c r="AJ21" s="4"/>
      <c r="AK21" s="4"/>
      <c r="AL21" s="4"/>
    </row>
    <row r="22" spans="1:38" ht="26.25" customHeight="1">
      <c r="A22" s="4"/>
      <c r="B22" s="4"/>
      <c r="C22" s="4"/>
      <c r="D22" s="339"/>
      <c r="E22" s="344" t="str">
        <v>まちづくり計画策定</v>
      </c>
      <c r="F22" s="348"/>
      <c r="G22" s="348"/>
      <c r="H22" s="348"/>
      <c r="I22" s="348"/>
      <c r="J22" s="353"/>
      <c r="K22" s="358">
        <f>収支予算書!M10</f>
        <v>0</v>
      </c>
      <c r="L22" s="362"/>
      <c r="M22" s="362"/>
      <c r="N22" s="362"/>
      <c r="O22" s="362"/>
      <c r="P22" s="362"/>
      <c r="Q22" s="362"/>
      <c r="R22" s="362"/>
      <c r="S22" s="366" t="s">
        <v>22</v>
      </c>
      <c r="T22" s="4"/>
      <c r="U22" s="4"/>
      <c r="V22" s="4"/>
      <c r="W22" s="4"/>
      <c r="X22" s="4"/>
      <c r="Y22" s="4"/>
      <c r="Z22" s="4"/>
      <c r="AA22" s="4"/>
      <c r="AB22" s="4"/>
      <c r="AC22" s="4"/>
      <c r="AD22" s="4"/>
      <c r="AE22" s="4"/>
      <c r="AF22" s="4"/>
      <c r="AG22" s="4"/>
      <c r="AH22" s="4"/>
      <c r="AI22" s="4"/>
      <c r="AJ22" s="4"/>
      <c r="AK22" s="4"/>
      <c r="AL22" s="4"/>
    </row>
    <row r="23" spans="1:38" ht="26.25" customHeight="1">
      <c r="A23" s="4"/>
      <c r="B23" s="4"/>
      <c r="C23" s="4"/>
      <c r="D23" s="340"/>
      <c r="E23" s="345" t="s">
        <v>45</v>
      </c>
      <c r="F23" s="349"/>
      <c r="G23" s="349"/>
      <c r="H23" s="349"/>
      <c r="I23" s="349"/>
      <c r="J23" s="354"/>
      <c r="K23" s="359">
        <f>収支予算書!K11</f>
        <v>0</v>
      </c>
      <c r="L23" s="363"/>
      <c r="M23" s="363"/>
      <c r="N23" s="363"/>
      <c r="O23" s="363"/>
      <c r="P23" s="363"/>
      <c r="Q23" s="363"/>
      <c r="R23" s="363"/>
      <c r="S23" s="354" t="s">
        <v>22</v>
      </c>
      <c r="T23" s="4"/>
      <c r="U23" s="4"/>
      <c r="V23" s="4"/>
      <c r="W23" s="4"/>
      <c r="X23" s="4"/>
      <c r="Y23" s="4"/>
      <c r="Z23" s="4"/>
      <c r="AA23" s="4"/>
      <c r="AB23" s="4"/>
      <c r="AC23" s="4"/>
      <c r="AD23" s="4"/>
      <c r="AE23" s="4"/>
      <c r="AF23" s="4"/>
      <c r="AG23" s="4"/>
      <c r="AH23" s="4"/>
      <c r="AI23" s="4"/>
      <c r="AJ23" s="4"/>
      <c r="AK23" s="4"/>
      <c r="AL23" s="4"/>
    </row>
    <row r="24" spans="1:38" ht="26.25" customHeight="1">
      <c r="A24" s="4"/>
      <c r="B24" s="4"/>
      <c r="C24" s="4"/>
      <c r="D24" s="341" t="s">
        <v>137</v>
      </c>
      <c r="E24" s="346"/>
      <c r="F24" s="346"/>
      <c r="G24" s="346"/>
      <c r="H24" s="346"/>
      <c r="I24" s="346"/>
      <c r="J24" s="355"/>
      <c r="K24" s="360">
        <f>K20+K21+K22+K23</f>
        <v>0</v>
      </c>
      <c r="L24" s="360"/>
      <c r="M24" s="360"/>
      <c r="N24" s="360"/>
      <c r="O24" s="360"/>
      <c r="P24" s="360"/>
      <c r="Q24" s="360"/>
      <c r="R24" s="360"/>
      <c r="S24" s="351" t="s">
        <v>22</v>
      </c>
      <c r="T24" s="4"/>
      <c r="U24" s="4"/>
      <c r="V24" s="4"/>
      <c r="W24" s="4"/>
      <c r="X24" s="4"/>
      <c r="Y24" s="4"/>
      <c r="Z24" s="4"/>
      <c r="AA24" s="4"/>
      <c r="AB24" s="4"/>
      <c r="AC24" s="4"/>
      <c r="AD24" s="4"/>
      <c r="AE24" s="4"/>
      <c r="AF24" s="4"/>
      <c r="AG24" s="4"/>
      <c r="AH24" s="4"/>
      <c r="AI24" s="4"/>
      <c r="AJ24" s="4"/>
      <c r="AK24" s="4"/>
      <c r="AL24" s="4"/>
    </row>
    <row r="25" spans="1:38" ht="26.25"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26.25" customHeight="1">
      <c r="A26" s="4"/>
      <c r="B26" s="2" t="s">
        <v>25</v>
      </c>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1:38" ht="26.25" customHeight="1">
      <c r="A27" s="4"/>
      <c r="B27" s="2" t="s">
        <v>26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4"/>
      <c r="AL27" s="4"/>
    </row>
    <row r="28" spans="1:38" ht="26.25" customHeight="1">
      <c r="A28" s="4"/>
      <c r="B28" s="2" t="s">
        <v>29</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4"/>
      <c r="AL28" s="4"/>
    </row>
    <row r="29" spans="1:38" ht="26.25" customHeight="1">
      <c r="A29" s="4"/>
      <c r="B29" s="2" t="s">
        <v>167</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4"/>
      <c r="AL29" s="4"/>
    </row>
    <row r="30" spans="1:38" ht="26.25" customHeight="1">
      <c r="A30" s="4"/>
      <c r="B30" s="2" t="s">
        <v>165</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4"/>
      <c r="AL30" s="4"/>
    </row>
    <row r="31" spans="1:38" ht="26.25" customHeight="1">
      <c r="A31" s="4"/>
      <c r="B31" s="2" t="s">
        <v>171</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4"/>
      <c r="AL31" s="4"/>
    </row>
    <row r="32" spans="1:38" ht="22.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ht="22.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ht="22.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row>
    <row r="35" spans="1:38" ht="22.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row>
    <row r="36" spans="1:38" ht="22.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row>
    <row r="37" spans="1:38" ht="22.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row>
  </sheetData>
  <sheetProtection password="C7A8" sheet="1" formatCells="0" selectLockedCells="1"/>
  <mergeCells count="23">
    <mergeCell ref="Z2:AA2"/>
    <mergeCell ref="Q5:U5"/>
    <mergeCell ref="W5:AG5"/>
    <mergeCell ref="Q6:U6"/>
    <mergeCell ref="W6:AG6"/>
    <mergeCell ref="Q7:U7"/>
    <mergeCell ref="W7:Y7"/>
    <mergeCell ref="Z7:AG7"/>
    <mergeCell ref="E10:F10"/>
    <mergeCell ref="G10:H10"/>
    <mergeCell ref="A15:AJ15"/>
    <mergeCell ref="J17:N17"/>
    <mergeCell ref="D20:J20"/>
    <mergeCell ref="K20:R20"/>
    <mergeCell ref="E21:J21"/>
    <mergeCell ref="K21:R21"/>
    <mergeCell ref="E22:J22"/>
    <mergeCell ref="K22:R22"/>
    <mergeCell ref="E23:J23"/>
    <mergeCell ref="K23:R23"/>
    <mergeCell ref="D24:J24"/>
    <mergeCell ref="K24:R24"/>
    <mergeCell ref="D21:D23"/>
  </mergeCells>
  <phoneticPr fontId="1"/>
  <printOptions horizontalCentered="1"/>
  <pageMargins left="0.59055118110236227" right="0.59055118110236227" top="0.59055118110236227" bottom="0.59055118110236227" header="0.31496062992125984" footer="0.31496062992125984"/>
  <pageSetup paperSize="9" scale="99" fitToWidth="1" fitToHeight="1" orientation="portrait" usePrinterDefaults="1" r:id="rId1"/>
  <headerFooter>
    <oddHeader>&amp;R&amp;"-,太字"&amp;12&amp;K000000〔運営交付金〕</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0000"/>
  </sheetPr>
  <dimension ref="A1:AN36"/>
  <sheetViews>
    <sheetView showGridLines="0" view="pageBreakPreview" zoomScale="120" zoomScaleSheetLayoutView="120" workbookViewId="0">
      <selection activeCell="G22" sqref="G22:O23"/>
    </sheetView>
  </sheetViews>
  <sheetFormatPr defaultColWidth="9" defaultRowHeight="13.2"/>
  <cols>
    <col min="1" max="38" width="2.44140625" style="1" customWidth="1"/>
    <col min="39" max="16384" width="9" style="1"/>
  </cols>
  <sheetData>
    <row r="1" spans="1:38" ht="22.5" customHeight="1">
      <c r="A1" s="2" t="s">
        <v>54</v>
      </c>
      <c r="B1" s="2"/>
      <c r="C1" s="2"/>
      <c r="D1" s="2"/>
      <c r="E1" s="2"/>
      <c r="F1" s="2"/>
      <c r="G1" s="2"/>
      <c r="H1" s="2"/>
      <c r="I1" s="2"/>
      <c r="J1" s="2"/>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38" ht="26.25" customHeight="1">
      <c r="A2" s="4"/>
      <c r="B2" s="4"/>
      <c r="C2" s="4"/>
      <c r="D2" s="4"/>
      <c r="E2" s="4"/>
      <c r="F2" s="4"/>
      <c r="G2" s="4"/>
      <c r="H2" s="4"/>
      <c r="I2" s="4"/>
      <c r="J2" s="4"/>
      <c r="K2" s="4"/>
      <c r="L2" s="4"/>
      <c r="M2" s="4"/>
      <c r="N2" s="4"/>
      <c r="O2" s="4"/>
      <c r="P2" s="4"/>
      <c r="Q2" s="4"/>
      <c r="R2" s="4"/>
      <c r="S2" s="4"/>
      <c r="T2" s="4"/>
      <c r="U2" s="4"/>
      <c r="V2" s="4"/>
      <c r="W2" s="4"/>
      <c r="X2" s="4"/>
      <c r="Y2" s="4"/>
      <c r="Z2" s="396" t="s">
        <v>74</v>
      </c>
      <c r="AA2" s="396"/>
      <c r="AB2" s="396"/>
      <c r="AC2" s="396"/>
      <c r="AD2" s="396"/>
      <c r="AE2" s="396"/>
      <c r="AF2" s="396"/>
      <c r="AG2" s="396"/>
      <c r="AH2" s="396"/>
      <c r="AI2" s="396"/>
      <c r="AJ2" s="2"/>
      <c r="AK2" s="369" t="s">
        <v>65</v>
      </c>
      <c r="AL2" s="4"/>
    </row>
    <row r="3" spans="1:38" ht="26.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38" ht="26.25" customHeight="1">
      <c r="A4" s="4"/>
      <c r="B4" s="4" t="s">
        <v>3</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1:38" ht="26.25" customHeight="1">
      <c r="A5" s="4"/>
      <c r="B5" s="4"/>
      <c r="C5" s="4"/>
      <c r="D5" s="4"/>
      <c r="E5" s="4"/>
      <c r="F5" s="4"/>
      <c r="G5" s="4"/>
      <c r="H5" s="4"/>
      <c r="I5" s="4"/>
      <c r="J5" s="4"/>
      <c r="K5" s="4"/>
      <c r="L5" s="4"/>
      <c r="M5" s="4"/>
      <c r="N5" s="4"/>
      <c r="O5" s="4"/>
      <c r="P5" s="4"/>
      <c r="Q5" s="365" t="s">
        <v>9</v>
      </c>
      <c r="R5" s="365"/>
      <c r="S5" s="365"/>
      <c r="T5" s="365"/>
      <c r="U5" s="365"/>
      <c r="V5" s="4"/>
      <c r="W5" s="270" t="str">
        <f>IF(交付申請書!W5="","",交付申請書!W5)</f>
        <v/>
      </c>
      <c r="X5" s="270"/>
      <c r="Y5" s="270"/>
      <c r="Z5" s="270"/>
      <c r="AA5" s="270"/>
      <c r="AB5" s="270"/>
      <c r="AC5" s="270"/>
      <c r="AD5" s="270"/>
      <c r="AE5" s="270"/>
      <c r="AF5" s="270"/>
      <c r="AG5" s="270"/>
      <c r="AH5" s="4"/>
      <c r="AI5" s="4"/>
      <c r="AJ5" s="4"/>
      <c r="AK5" s="4"/>
      <c r="AL5" s="4"/>
    </row>
    <row r="6" spans="1:38" ht="26.25" customHeight="1">
      <c r="A6" s="4"/>
      <c r="B6" s="4"/>
      <c r="C6" s="4"/>
      <c r="D6" s="4"/>
      <c r="E6" s="4"/>
      <c r="F6" s="4"/>
      <c r="G6" s="4"/>
      <c r="H6" s="4"/>
      <c r="I6" s="4"/>
      <c r="J6" s="4"/>
      <c r="K6" s="4"/>
      <c r="L6" s="4"/>
      <c r="M6" s="4"/>
      <c r="N6" s="4"/>
      <c r="O6" s="4"/>
      <c r="P6" s="4"/>
      <c r="Q6" s="365" t="s">
        <v>7</v>
      </c>
      <c r="R6" s="365"/>
      <c r="S6" s="365"/>
      <c r="T6" s="365"/>
      <c r="U6" s="365"/>
      <c r="V6" s="4"/>
      <c r="W6" s="346" t="str">
        <f>IF(活動計画書!AC5="","",活動計画書!AC5)</f>
        <v/>
      </c>
      <c r="X6" s="346"/>
      <c r="Y6" s="346"/>
      <c r="Z6" s="346"/>
      <c r="AA6" s="346"/>
      <c r="AB6" s="346"/>
      <c r="AC6" s="346"/>
      <c r="AD6" s="346"/>
      <c r="AE6" s="346"/>
      <c r="AF6" s="346"/>
      <c r="AG6" s="346"/>
      <c r="AH6" s="4"/>
      <c r="AI6" s="4"/>
      <c r="AJ6" s="4"/>
      <c r="AK6" s="4"/>
      <c r="AL6" s="4"/>
    </row>
    <row r="7" spans="1:38" ht="26.25" customHeight="1">
      <c r="A7" s="4"/>
      <c r="B7" s="4"/>
      <c r="C7" s="4"/>
      <c r="D7" s="4"/>
      <c r="E7" s="4"/>
      <c r="F7" s="4"/>
      <c r="G7" s="4"/>
      <c r="H7" s="4"/>
      <c r="I7" s="4"/>
      <c r="J7" s="4"/>
      <c r="K7" s="4"/>
      <c r="L7" s="4"/>
      <c r="M7" s="4"/>
      <c r="N7" s="4"/>
      <c r="O7" s="4"/>
      <c r="P7" s="4"/>
      <c r="Q7" s="365" t="s">
        <v>11</v>
      </c>
      <c r="R7" s="365"/>
      <c r="S7" s="365"/>
      <c r="T7" s="365"/>
      <c r="U7" s="365"/>
      <c r="V7" s="4"/>
      <c r="W7" s="367" t="str">
        <f>IF(交付申請書!W7="","",交付申請書!W7)</f>
        <v>会長</v>
      </c>
      <c r="X7" s="367"/>
      <c r="Y7" s="367"/>
      <c r="Z7" s="397" t="str">
        <f>IF(交付申請書!Z7="","",交付申請書!Z7)</f>
        <v/>
      </c>
      <c r="AA7" s="397"/>
      <c r="AB7" s="397"/>
      <c r="AC7" s="397"/>
      <c r="AD7" s="397"/>
      <c r="AE7" s="397"/>
      <c r="AF7" s="397"/>
      <c r="AG7" s="4" t="s">
        <v>31</v>
      </c>
      <c r="AH7" s="4"/>
      <c r="AI7" s="4"/>
      <c r="AJ7" s="4"/>
      <c r="AK7" s="4"/>
      <c r="AL7" s="4"/>
    </row>
    <row r="8" spans="1:38" ht="26.2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38" ht="26.2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row>
    <row r="10" spans="1:38" ht="26.25" customHeight="1">
      <c r="A10" s="3"/>
      <c r="B10" s="3"/>
      <c r="C10" s="3"/>
      <c r="D10" s="3"/>
      <c r="E10" s="183" t="str">
        <f>活動計画書!E3</f>
        <v>令和</v>
      </c>
      <c r="F10" s="183"/>
      <c r="G10" s="127">
        <f>活動計画書!G3</f>
        <v>8</v>
      </c>
      <c r="H10" s="127"/>
      <c r="I10" s="42" t="s">
        <v>62</v>
      </c>
      <c r="J10" s="3"/>
      <c r="K10" s="3"/>
      <c r="L10" s="3"/>
      <c r="M10" s="3"/>
      <c r="N10" s="3"/>
      <c r="O10" s="3"/>
      <c r="P10" s="3"/>
      <c r="Q10" s="3"/>
      <c r="R10" s="3"/>
      <c r="S10" s="3"/>
      <c r="T10" s="3"/>
      <c r="U10" s="3"/>
      <c r="V10" s="3"/>
      <c r="W10" s="3"/>
      <c r="X10" s="3"/>
      <c r="Y10" s="3"/>
      <c r="Z10" s="3"/>
      <c r="AA10" s="3"/>
      <c r="AB10" s="3"/>
      <c r="AC10" s="3"/>
      <c r="AF10" s="3"/>
      <c r="AG10" s="3"/>
      <c r="AH10" s="3"/>
      <c r="AI10" s="3"/>
      <c r="AJ10" s="3"/>
      <c r="AK10" s="4"/>
      <c r="AL10" s="4"/>
    </row>
    <row r="11" spans="1:38" ht="26.2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38" ht="26.25" customHeight="1">
      <c r="A12" s="2"/>
      <c r="B12" s="183" t="str">
        <f>活動計画書!E3</f>
        <v>令和</v>
      </c>
      <c r="C12" s="183"/>
      <c r="D12" s="127">
        <f>活動計画書!G3</f>
        <v>8</v>
      </c>
      <c r="E12" s="127"/>
      <c r="F12" s="42" t="s">
        <v>40</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4"/>
      <c r="AL12" s="4"/>
    </row>
    <row r="13" spans="1:38" ht="26.2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4"/>
      <c r="AL13" s="4"/>
    </row>
    <row r="14" spans="1:38" ht="26.2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38" ht="26.25" customHeight="1">
      <c r="A15" s="3" t="s">
        <v>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4"/>
      <c r="AL15" s="4"/>
    </row>
    <row r="16" spans="1:38" ht="26.2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40" ht="26.25" customHeight="1">
      <c r="A17" s="4"/>
      <c r="B17" s="2"/>
      <c r="C17" s="2"/>
      <c r="D17" s="2"/>
      <c r="E17" s="2"/>
      <c r="F17" s="2"/>
      <c r="G17" s="2"/>
      <c r="H17" s="2"/>
      <c r="I17" s="4"/>
      <c r="J17" s="364"/>
      <c r="K17" s="364"/>
      <c r="L17" s="364"/>
      <c r="M17" s="364"/>
      <c r="N17" s="364"/>
      <c r="O17" s="364"/>
      <c r="P17" s="364"/>
      <c r="Q17" s="380" t="s">
        <v>55</v>
      </c>
      <c r="R17" s="4"/>
      <c r="S17" s="383">
        <f>交付申請書!J17</f>
        <v>0</v>
      </c>
      <c r="T17" s="383"/>
      <c r="U17" s="383"/>
      <c r="V17" s="383"/>
      <c r="W17" s="383"/>
      <c r="X17" s="364"/>
      <c r="Y17" s="364" t="s">
        <v>22</v>
      </c>
      <c r="Z17" s="4"/>
      <c r="AA17" s="4"/>
      <c r="AB17" s="4"/>
      <c r="AC17" s="4"/>
      <c r="AD17" s="4"/>
      <c r="AE17" s="4"/>
      <c r="AF17" s="4"/>
      <c r="AG17" s="4"/>
      <c r="AH17" s="4"/>
      <c r="AI17" s="4"/>
      <c r="AJ17" s="4"/>
      <c r="AK17" s="4"/>
      <c r="AL17" s="4"/>
    </row>
    <row r="18" spans="1:40" ht="26.2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40" ht="26.2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row>
    <row r="20" spans="1:40" ht="26.2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0" ht="26.25" customHeight="1">
      <c r="A21" s="4" t="s">
        <v>47</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40" ht="26.25" customHeight="1">
      <c r="A22" s="4"/>
      <c r="B22" s="5" t="s">
        <v>57</v>
      </c>
      <c r="C22" s="5"/>
      <c r="D22" s="5"/>
      <c r="E22" s="5"/>
      <c r="F22" s="5"/>
      <c r="G22" s="371"/>
      <c r="H22" s="371"/>
      <c r="I22" s="371"/>
      <c r="J22" s="371"/>
      <c r="K22" s="371"/>
      <c r="L22" s="371"/>
      <c r="M22" s="371"/>
      <c r="N22" s="371"/>
      <c r="O22" s="375"/>
      <c r="P22" s="376" t="s">
        <v>91</v>
      </c>
      <c r="Q22" s="381"/>
      <c r="R22" s="381"/>
      <c r="S22" s="381"/>
      <c r="T22" s="381"/>
      <c r="U22" s="384"/>
      <c r="V22" s="386" t="s">
        <v>6</v>
      </c>
      <c r="W22" s="389"/>
      <c r="X22" s="392"/>
      <c r="Y22" s="394"/>
      <c r="Z22" s="394"/>
      <c r="AA22" s="394"/>
      <c r="AB22" s="394"/>
      <c r="AC22" s="394"/>
      <c r="AD22" s="394"/>
      <c r="AE22" s="398" t="s">
        <v>203</v>
      </c>
      <c r="AF22" s="394"/>
      <c r="AG22" s="394"/>
      <c r="AH22" s="394"/>
      <c r="AI22" s="400"/>
      <c r="AJ22" s="4"/>
      <c r="AK22" s="4"/>
      <c r="AL22" s="4"/>
      <c r="AM22" s="403"/>
      <c r="AN22" s="403"/>
    </row>
    <row r="23" spans="1:40" ht="26.25" customHeight="1">
      <c r="A23" s="4"/>
      <c r="B23" s="5"/>
      <c r="C23" s="5"/>
      <c r="D23" s="5"/>
      <c r="E23" s="5"/>
      <c r="F23" s="5"/>
      <c r="G23" s="371"/>
      <c r="H23" s="371"/>
      <c r="I23" s="371"/>
      <c r="J23" s="371"/>
      <c r="K23" s="371"/>
      <c r="L23" s="371"/>
      <c r="M23" s="371"/>
      <c r="N23" s="371"/>
      <c r="O23" s="375"/>
      <c r="P23" s="377"/>
      <c r="Q23" s="382"/>
      <c r="R23" s="382"/>
      <c r="S23" s="382"/>
      <c r="T23" s="382"/>
      <c r="U23" s="385"/>
      <c r="V23" s="387"/>
      <c r="W23" s="390"/>
      <c r="X23" s="393"/>
      <c r="Y23" s="395"/>
      <c r="Z23" s="395"/>
      <c r="AA23" s="395"/>
      <c r="AB23" s="395"/>
      <c r="AC23" s="395"/>
      <c r="AD23" s="395"/>
      <c r="AE23" s="399"/>
      <c r="AF23" s="395"/>
      <c r="AG23" s="395"/>
      <c r="AH23" s="395"/>
      <c r="AI23" s="401"/>
      <c r="AJ23" s="4"/>
      <c r="AK23" s="4"/>
      <c r="AL23" s="4"/>
      <c r="AM23" s="403"/>
      <c r="AN23" s="403"/>
    </row>
    <row r="24" spans="1:40" ht="26.25" customHeight="1">
      <c r="A24" s="4"/>
      <c r="B24" s="5" t="s">
        <v>58</v>
      </c>
      <c r="C24" s="5"/>
      <c r="D24" s="5"/>
      <c r="E24" s="5"/>
      <c r="F24" s="5"/>
      <c r="G24" s="371" t="s">
        <v>41</v>
      </c>
      <c r="H24" s="371"/>
      <c r="I24" s="371"/>
      <c r="J24" s="371"/>
      <c r="K24" s="371"/>
      <c r="L24" s="371"/>
      <c r="M24" s="371"/>
      <c r="N24" s="371"/>
      <c r="O24" s="371"/>
      <c r="P24" s="378" t="s">
        <v>60</v>
      </c>
      <c r="Q24" s="378"/>
      <c r="R24" s="378"/>
      <c r="S24" s="378"/>
      <c r="T24" s="378"/>
      <c r="U24" s="378"/>
      <c r="V24" s="388"/>
      <c r="W24" s="391"/>
      <c r="X24" s="391"/>
      <c r="Y24" s="391"/>
      <c r="Z24" s="391"/>
      <c r="AA24" s="391"/>
      <c r="AB24" s="391"/>
      <c r="AC24" s="391"/>
      <c r="AD24" s="391"/>
      <c r="AE24" s="391"/>
      <c r="AF24" s="391"/>
      <c r="AG24" s="391"/>
      <c r="AH24" s="391"/>
      <c r="AI24" s="402"/>
      <c r="AJ24" s="4"/>
      <c r="AK24" s="4"/>
      <c r="AL24" s="4"/>
      <c r="AM24" s="403"/>
      <c r="AN24" s="403"/>
    </row>
    <row r="25" spans="1:40" ht="26.25" customHeight="1">
      <c r="A25" s="4"/>
      <c r="B25" s="5"/>
      <c r="C25" s="5"/>
      <c r="D25" s="5"/>
      <c r="E25" s="5"/>
      <c r="F25" s="5"/>
      <c r="G25" s="371"/>
      <c r="H25" s="371"/>
      <c r="I25" s="371"/>
      <c r="J25" s="371"/>
      <c r="K25" s="371"/>
      <c r="L25" s="371"/>
      <c r="M25" s="371"/>
      <c r="N25" s="371"/>
      <c r="O25" s="371"/>
      <c r="P25" s="379" t="s">
        <v>43</v>
      </c>
      <c r="Q25" s="379"/>
      <c r="R25" s="379"/>
      <c r="S25" s="379"/>
      <c r="T25" s="379"/>
      <c r="U25" s="379"/>
      <c r="V25" s="388"/>
      <c r="W25" s="391"/>
      <c r="X25" s="391"/>
      <c r="Y25" s="391"/>
      <c r="Z25" s="391"/>
      <c r="AA25" s="391"/>
      <c r="AB25" s="391"/>
      <c r="AC25" s="391"/>
      <c r="AD25" s="391"/>
      <c r="AE25" s="391"/>
      <c r="AF25" s="391"/>
      <c r="AG25" s="391"/>
      <c r="AH25" s="391"/>
      <c r="AI25" s="402"/>
      <c r="AJ25" s="4"/>
      <c r="AK25" s="4"/>
      <c r="AL25" s="4"/>
      <c r="AM25" s="403"/>
      <c r="AN25" s="403"/>
    </row>
    <row r="26" spans="1:40" ht="26.25" customHeight="1">
      <c r="A26" s="4"/>
      <c r="B26" s="370" t="s">
        <v>17</v>
      </c>
      <c r="C26" s="370"/>
      <c r="D26" s="370"/>
      <c r="E26" s="370"/>
      <c r="F26" s="370"/>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2"/>
      <c r="AK26" s="4"/>
      <c r="AL26" s="4"/>
      <c r="AM26" s="403"/>
      <c r="AN26" s="403"/>
    </row>
    <row r="27" spans="1:40" ht="26.25" customHeight="1">
      <c r="A27" s="4"/>
      <c r="B27" s="149" t="s">
        <v>27</v>
      </c>
      <c r="C27" s="149"/>
      <c r="D27" s="149"/>
      <c r="E27" s="149"/>
      <c r="F27" s="149"/>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2"/>
      <c r="AK27" s="4"/>
      <c r="AL27" s="4"/>
      <c r="AM27" s="403"/>
      <c r="AN27" s="403"/>
    </row>
    <row r="28" spans="1:40" ht="26.25" customHeight="1">
      <c r="A28" s="4"/>
      <c r="B28" s="5"/>
      <c r="C28" s="5"/>
      <c r="D28" s="5"/>
      <c r="E28" s="5"/>
      <c r="F28" s="5"/>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2"/>
      <c r="AK28" s="4"/>
      <c r="AL28" s="4"/>
      <c r="AM28" s="403"/>
      <c r="AN28" s="403"/>
    </row>
    <row r="29" spans="1:40" ht="22.5" customHeight="1">
      <c r="A29" s="4"/>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4"/>
      <c r="AL29" s="4"/>
    </row>
    <row r="30" spans="1:40" ht="22.5" customHeight="1">
      <c r="A30" s="4"/>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4"/>
      <c r="AL30" s="4"/>
    </row>
    <row r="31" spans="1:40" ht="22.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40" ht="22.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ht="22.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ht="22.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row>
    <row r="35" spans="1:38" ht="22.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row>
    <row r="36" spans="1:38" ht="22.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row>
  </sheetData>
  <sheetProtection password="C7A8" sheet="1" scenarios="1" formatCells="0" selectLockedCells="1"/>
  <mergeCells count="35">
    <mergeCell ref="Z2:AI2"/>
    <mergeCell ref="Q5:U5"/>
    <mergeCell ref="W5:AG5"/>
    <mergeCell ref="Q6:U6"/>
    <mergeCell ref="W6:AG6"/>
    <mergeCell ref="Q7:U7"/>
    <mergeCell ref="W7:Y7"/>
    <mergeCell ref="Z7:AF7"/>
    <mergeCell ref="E10:F10"/>
    <mergeCell ref="G10:H10"/>
    <mergeCell ref="B12:C12"/>
    <mergeCell ref="D12:E12"/>
    <mergeCell ref="A15:AJ15"/>
    <mergeCell ref="S17:W17"/>
    <mergeCell ref="P24:U24"/>
    <mergeCell ref="P25:U25"/>
    <mergeCell ref="B26:F26"/>
    <mergeCell ref="G26:AI26"/>
    <mergeCell ref="B22:F23"/>
    <mergeCell ref="G22:O23"/>
    <mergeCell ref="P22:U23"/>
    <mergeCell ref="V22:W23"/>
    <mergeCell ref="X22:AD23"/>
    <mergeCell ref="AE22:AI23"/>
    <mergeCell ref="B24:F25"/>
    <mergeCell ref="G24:O25"/>
    <mergeCell ref="V24:W25"/>
    <mergeCell ref="X24:Y25"/>
    <mergeCell ref="Z24:AA25"/>
    <mergeCell ref="AB24:AC25"/>
    <mergeCell ref="AD24:AE25"/>
    <mergeCell ref="AF24:AG25"/>
    <mergeCell ref="AH24:AI25"/>
    <mergeCell ref="B27:F28"/>
    <mergeCell ref="G27:AI28"/>
  </mergeCells>
  <phoneticPr fontId="1"/>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headerFooter>
    <oddHeader>&amp;R&amp;"-,太字"&amp;12&amp;K000000〔共通〕</oddHead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6079AC"/>
    <pageSetUpPr fitToPage="1"/>
  </sheetPr>
  <dimension ref="A1:K63"/>
  <sheetViews>
    <sheetView tabSelected="1" view="pageBreakPreview" zoomScaleSheetLayoutView="100" workbookViewId="0">
      <selection activeCell="B2" sqref="B2:H2"/>
    </sheetView>
  </sheetViews>
  <sheetFormatPr defaultRowHeight="13.2"/>
  <cols>
    <col min="1" max="1" width="4.21875" customWidth="1"/>
    <col min="2" max="7" width="9" customWidth="1"/>
    <col min="8" max="8" width="21.6640625" customWidth="1"/>
    <col min="9" max="11" width="5.6640625" customWidth="1"/>
  </cols>
  <sheetData>
    <row r="1" spans="1:11" ht="4.8" customHeight="1">
      <c r="B1" s="405"/>
      <c r="C1" s="405"/>
      <c r="D1" s="405"/>
      <c r="E1" s="405"/>
      <c r="F1" s="405"/>
      <c r="G1" s="405"/>
      <c r="H1" s="405"/>
      <c r="I1" s="405"/>
      <c r="J1" s="405"/>
      <c r="K1" s="405"/>
    </row>
    <row r="2" spans="1:11" ht="88.8" customHeight="1">
      <c r="B2" s="406" t="s">
        <v>220</v>
      </c>
      <c r="C2" s="431"/>
      <c r="D2" s="431"/>
      <c r="E2" s="431"/>
      <c r="F2" s="431"/>
      <c r="G2" s="431"/>
      <c r="H2" s="431"/>
      <c r="I2" s="449" t="s">
        <v>191</v>
      </c>
      <c r="J2" s="461" t="s">
        <v>186</v>
      </c>
      <c r="K2" s="461" t="s">
        <v>170</v>
      </c>
    </row>
    <row r="3" spans="1:11" ht="21" customHeight="1">
      <c r="B3" s="407" t="s">
        <v>172</v>
      </c>
      <c r="C3" s="432"/>
      <c r="D3" s="432"/>
      <c r="E3" s="432"/>
      <c r="F3" s="432"/>
      <c r="G3" s="432"/>
      <c r="H3" s="432"/>
      <c r="I3" s="432"/>
      <c r="J3" s="432"/>
      <c r="K3" s="462"/>
    </row>
    <row r="4" spans="1:11" ht="21" customHeight="1">
      <c r="B4" s="408" t="s">
        <v>151</v>
      </c>
      <c r="C4" s="433"/>
      <c r="D4" s="433"/>
      <c r="E4" s="433"/>
      <c r="F4" s="433"/>
      <c r="G4" s="433"/>
      <c r="H4" s="433"/>
      <c r="I4" s="433"/>
      <c r="J4" s="433"/>
      <c r="K4" s="463"/>
    </row>
    <row r="5" spans="1:11" ht="21" customHeight="1">
      <c r="B5" s="409" t="s">
        <v>173</v>
      </c>
      <c r="C5" s="409"/>
      <c r="D5" s="409"/>
      <c r="E5" s="409"/>
      <c r="F5" s="409"/>
      <c r="G5" s="409"/>
      <c r="H5" s="409"/>
      <c r="I5" s="450" t="s">
        <v>192</v>
      </c>
      <c r="J5" s="450" t="s">
        <v>192</v>
      </c>
      <c r="K5" s="450" t="s">
        <v>192</v>
      </c>
    </row>
    <row r="6" spans="1:11" ht="21" customHeight="1">
      <c r="B6" s="410" t="s">
        <v>174</v>
      </c>
      <c r="C6" s="410"/>
      <c r="D6" s="410"/>
      <c r="E6" s="410"/>
      <c r="F6" s="410"/>
      <c r="G6" s="410"/>
      <c r="H6" s="410"/>
      <c r="I6" s="451" t="s">
        <v>192</v>
      </c>
      <c r="J6" s="451" t="s">
        <v>192</v>
      </c>
      <c r="K6" s="451" t="s">
        <v>192</v>
      </c>
    </row>
    <row r="7" spans="1:11" ht="21" customHeight="1">
      <c r="B7" s="410" t="s">
        <v>113</v>
      </c>
      <c r="C7" s="410"/>
      <c r="D7" s="410"/>
      <c r="E7" s="410"/>
      <c r="F7" s="410"/>
      <c r="G7" s="410"/>
      <c r="H7" s="410"/>
      <c r="I7" s="451" t="s">
        <v>192</v>
      </c>
      <c r="J7" s="451" t="s">
        <v>192</v>
      </c>
      <c r="K7" s="451" t="s">
        <v>192</v>
      </c>
    </row>
    <row r="8" spans="1:11" ht="21" customHeight="1">
      <c r="B8" s="410" t="s">
        <v>175</v>
      </c>
      <c r="C8" s="410"/>
      <c r="D8" s="410"/>
      <c r="E8" s="410"/>
      <c r="F8" s="410"/>
      <c r="G8" s="410"/>
      <c r="H8" s="410"/>
      <c r="I8" s="451" t="s">
        <v>192</v>
      </c>
      <c r="J8" s="451" t="s">
        <v>192</v>
      </c>
      <c r="K8" s="451" t="s">
        <v>192</v>
      </c>
    </row>
    <row r="9" spans="1:11" ht="21" customHeight="1">
      <c r="B9" s="410" t="s">
        <v>95</v>
      </c>
      <c r="C9" s="410"/>
      <c r="D9" s="410"/>
      <c r="E9" s="410"/>
      <c r="F9" s="410"/>
      <c r="G9" s="410"/>
      <c r="H9" s="410"/>
      <c r="I9" s="451" t="s">
        <v>192</v>
      </c>
      <c r="J9" s="451" t="s">
        <v>192</v>
      </c>
      <c r="K9" s="451" t="s">
        <v>192</v>
      </c>
    </row>
    <row r="10" spans="1:11" ht="21" customHeight="1">
      <c r="B10" s="411" t="s">
        <v>176</v>
      </c>
      <c r="C10" s="411"/>
      <c r="D10" s="411"/>
      <c r="E10" s="411"/>
      <c r="F10" s="411"/>
      <c r="G10" s="411"/>
      <c r="H10" s="411"/>
      <c r="I10" s="452" t="s">
        <v>192</v>
      </c>
      <c r="J10" s="452" t="s">
        <v>192</v>
      </c>
      <c r="K10" s="452" t="s">
        <v>192</v>
      </c>
    </row>
    <row r="11" spans="1:11" ht="21" customHeight="1">
      <c r="B11" s="412" t="s">
        <v>177</v>
      </c>
      <c r="C11" s="434"/>
      <c r="D11" s="434"/>
      <c r="E11" s="434"/>
      <c r="F11" s="434"/>
      <c r="G11" s="434"/>
      <c r="H11" s="434"/>
      <c r="I11" s="434"/>
      <c r="J11" s="434"/>
      <c r="K11" s="464"/>
    </row>
    <row r="12" spans="1:11" ht="22.2">
      <c r="B12" s="411" t="s">
        <v>178</v>
      </c>
      <c r="C12" s="411"/>
      <c r="D12" s="411"/>
      <c r="E12" s="411"/>
      <c r="F12" s="411"/>
      <c r="G12" s="411"/>
      <c r="H12" s="411"/>
      <c r="I12" s="450" t="s">
        <v>192</v>
      </c>
      <c r="J12" s="450" t="s">
        <v>192</v>
      </c>
      <c r="K12" s="450" t="s">
        <v>192</v>
      </c>
    </row>
    <row r="13" spans="1:11" ht="22.2">
      <c r="A13" t="s">
        <v>139</v>
      </c>
      <c r="B13" s="413" t="s">
        <v>59</v>
      </c>
      <c r="C13" s="413"/>
      <c r="D13" s="413"/>
      <c r="E13" s="413"/>
      <c r="F13" s="413"/>
      <c r="G13" s="413"/>
      <c r="H13" s="413"/>
      <c r="I13" s="452" t="s">
        <v>192</v>
      </c>
      <c r="J13" s="452" t="s">
        <v>192</v>
      </c>
      <c r="K13" s="452" t="s">
        <v>192</v>
      </c>
    </row>
    <row r="14" spans="1:11" ht="39" customHeight="1">
      <c r="B14" s="414" t="s">
        <v>214</v>
      </c>
      <c r="C14" s="435"/>
      <c r="D14" s="435"/>
      <c r="E14" s="447"/>
      <c r="F14" s="447"/>
      <c r="G14" s="447"/>
      <c r="H14" s="447"/>
      <c r="I14" s="453" t="s">
        <v>192</v>
      </c>
      <c r="J14" s="453" t="s">
        <v>192</v>
      </c>
      <c r="K14" s="453" t="s">
        <v>192</v>
      </c>
    </row>
    <row r="15" spans="1:11" ht="39" customHeight="1">
      <c r="B15" s="415" t="s">
        <v>10</v>
      </c>
      <c r="C15" s="436"/>
      <c r="D15" s="436"/>
      <c r="E15" s="415"/>
      <c r="F15" s="415"/>
      <c r="G15" s="415"/>
      <c r="H15" s="415"/>
      <c r="I15" s="454" t="s">
        <v>192</v>
      </c>
      <c r="J15" s="454" t="s">
        <v>192</v>
      </c>
      <c r="K15" s="454" t="s">
        <v>192</v>
      </c>
    </row>
    <row r="16" spans="1:11" ht="21" customHeight="1">
      <c r="B16" s="412" t="s">
        <v>179</v>
      </c>
      <c r="C16" s="434"/>
      <c r="D16" s="434"/>
      <c r="E16" s="434"/>
      <c r="F16" s="434"/>
      <c r="G16" s="434"/>
      <c r="H16" s="434"/>
      <c r="I16" s="434"/>
      <c r="J16" s="434"/>
      <c r="K16" s="464"/>
    </row>
    <row r="17" spans="2:11" ht="21" customHeight="1">
      <c r="B17" s="409" t="s">
        <v>215</v>
      </c>
      <c r="C17" s="409"/>
      <c r="D17" s="409"/>
      <c r="E17" s="409"/>
      <c r="F17" s="409"/>
      <c r="G17" s="409"/>
      <c r="H17" s="409"/>
      <c r="I17" s="450" t="s">
        <v>192</v>
      </c>
      <c r="J17" s="450" t="s">
        <v>192</v>
      </c>
      <c r="K17" s="450" t="s">
        <v>192</v>
      </c>
    </row>
    <row r="18" spans="2:11" ht="21" customHeight="1">
      <c r="B18" s="410" t="s">
        <v>216</v>
      </c>
      <c r="C18" s="410"/>
      <c r="D18" s="410"/>
      <c r="E18" s="410"/>
      <c r="F18" s="410"/>
      <c r="G18" s="410"/>
      <c r="H18" s="410"/>
      <c r="I18" s="451" t="s">
        <v>192</v>
      </c>
      <c r="J18" s="451" t="s">
        <v>192</v>
      </c>
      <c r="K18" s="451" t="s">
        <v>192</v>
      </c>
    </row>
    <row r="19" spans="2:11" ht="21" customHeight="1">
      <c r="B19" s="410" t="s">
        <v>217</v>
      </c>
      <c r="C19" s="410"/>
      <c r="D19" s="410"/>
      <c r="E19" s="410"/>
      <c r="F19" s="410"/>
      <c r="G19" s="410"/>
      <c r="H19" s="410"/>
      <c r="I19" s="451" t="s">
        <v>192</v>
      </c>
      <c r="J19" s="451" t="s">
        <v>192</v>
      </c>
      <c r="K19" s="451" t="s">
        <v>192</v>
      </c>
    </row>
    <row r="20" spans="2:11" ht="61.5" customHeight="1">
      <c r="B20" s="416" t="s">
        <v>218</v>
      </c>
      <c r="C20" s="411"/>
      <c r="D20" s="411"/>
      <c r="E20" s="411"/>
      <c r="F20" s="411"/>
      <c r="G20" s="411"/>
      <c r="H20" s="411"/>
      <c r="I20" s="455" t="s">
        <v>192</v>
      </c>
      <c r="J20" s="455" t="s">
        <v>192</v>
      </c>
      <c r="K20" s="455" t="s">
        <v>192</v>
      </c>
    </row>
    <row r="21" spans="2:11" ht="21" customHeight="1">
      <c r="B21" s="417" t="s">
        <v>180</v>
      </c>
      <c r="C21" s="437"/>
      <c r="D21" s="437"/>
      <c r="E21" s="437"/>
      <c r="F21" s="437"/>
      <c r="G21" s="437"/>
      <c r="H21" s="437"/>
      <c r="I21" s="456" t="s">
        <v>192</v>
      </c>
      <c r="J21" s="456" t="s">
        <v>192</v>
      </c>
      <c r="K21" s="456" t="s">
        <v>192</v>
      </c>
    </row>
    <row r="22" spans="2:11" ht="21" customHeight="1">
      <c r="B22" s="418" t="s">
        <v>166</v>
      </c>
      <c r="C22" s="438"/>
      <c r="D22" s="438"/>
      <c r="E22" s="438"/>
      <c r="F22" s="438"/>
      <c r="G22" s="438"/>
      <c r="H22" s="438"/>
      <c r="I22" s="438"/>
      <c r="J22" s="438"/>
      <c r="K22" s="465"/>
    </row>
    <row r="23" spans="2:11" ht="21" customHeight="1">
      <c r="B23" s="419" t="s">
        <v>221</v>
      </c>
      <c r="C23" s="419"/>
      <c r="D23" s="419"/>
      <c r="E23" s="419"/>
      <c r="F23" s="419"/>
      <c r="G23" s="419"/>
      <c r="H23" s="419"/>
      <c r="I23" s="457" t="s">
        <v>192</v>
      </c>
      <c r="J23" s="457" t="s">
        <v>192</v>
      </c>
      <c r="K23" s="457" t="s">
        <v>192</v>
      </c>
    </row>
    <row r="24" spans="2:11" ht="21" customHeight="1">
      <c r="B24" s="419" t="s">
        <v>182</v>
      </c>
      <c r="C24" s="419"/>
      <c r="D24" s="419"/>
      <c r="E24" s="419"/>
      <c r="F24" s="419"/>
      <c r="G24" s="419"/>
      <c r="H24" s="419"/>
      <c r="I24" s="457" t="s">
        <v>192</v>
      </c>
      <c r="J24" s="457" t="s">
        <v>192</v>
      </c>
      <c r="K24" s="457" t="s">
        <v>192</v>
      </c>
    </row>
    <row r="25" spans="2:11" ht="21" customHeight="1">
      <c r="B25" s="420" t="s">
        <v>183</v>
      </c>
      <c r="C25" s="439"/>
      <c r="D25" s="439"/>
      <c r="E25" s="439"/>
      <c r="F25" s="439"/>
      <c r="G25" s="439"/>
      <c r="H25" s="439"/>
      <c r="I25" s="439"/>
      <c r="J25" s="439"/>
      <c r="K25" s="466"/>
    </row>
    <row r="26" spans="2:11" ht="37.5" customHeight="1">
      <c r="B26" s="421" t="s">
        <v>193</v>
      </c>
      <c r="C26" s="440"/>
      <c r="D26" s="440"/>
      <c r="E26" s="440"/>
      <c r="F26" s="440"/>
      <c r="G26" s="440"/>
      <c r="H26" s="440"/>
      <c r="I26" s="457" t="s">
        <v>192</v>
      </c>
      <c r="J26" s="457" t="s">
        <v>192</v>
      </c>
      <c r="K26" s="457" t="s">
        <v>192</v>
      </c>
    </row>
    <row r="27" spans="2:11" ht="21" customHeight="1">
      <c r="B27" s="422" t="s">
        <v>184</v>
      </c>
      <c r="C27" s="441"/>
      <c r="D27" s="441"/>
      <c r="E27" s="441"/>
      <c r="F27" s="441"/>
      <c r="G27" s="441"/>
      <c r="H27" s="441"/>
      <c r="I27" s="441"/>
      <c r="J27" s="441"/>
      <c r="K27" s="467"/>
    </row>
    <row r="28" spans="2:11" ht="35.25" customHeight="1">
      <c r="B28" s="423" t="s">
        <v>185</v>
      </c>
      <c r="C28" s="423"/>
      <c r="D28" s="423"/>
      <c r="E28" s="423"/>
      <c r="F28" s="423"/>
      <c r="G28" s="423"/>
      <c r="H28" s="423"/>
      <c r="I28" s="458" t="s">
        <v>192</v>
      </c>
      <c r="J28" s="458" t="s">
        <v>192</v>
      </c>
      <c r="K28" s="458" t="s">
        <v>192</v>
      </c>
    </row>
    <row r="29" spans="2:11" ht="21" customHeight="1">
      <c r="B29" s="422" t="s">
        <v>187</v>
      </c>
      <c r="C29" s="441"/>
      <c r="D29" s="441"/>
      <c r="E29" s="441"/>
      <c r="F29" s="441"/>
      <c r="G29" s="441"/>
      <c r="H29" s="441"/>
      <c r="I29" s="441"/>
      <c r="J29" s="441"/>
      <c r="K29" s="467"/>
    </row>
    <row r="30" spans="2:11" ht="39" customHeight="1">
      <c r="B30" s="424" t="s">
        <v>16</v>
      </c>
      <c r="C30" s="442"/>
      <c r="D30" s="442"/>
      <c r="E30" s="442"/>
      <c r="F30" s="442"/>
      <c r="G30" s="442"/>
      <c r="H30" s="442"/>
      <c r="I30" s="455" t="s">
        <v>192</v>
      </c>
      <c r="J30" s="455" t="s">
        <v>192</v>
      </c>
      <c r="K30" s="455" t="s">
        <v>192</v>
      </c>
    </row>
    <row r="31" spans="2:11" ht="21" customHeight="1">
      <c r="B31" s="413" t="s">
        <v>152</v>
      </c>
      <c r="C31" s="413"/>
      <c r="D31" s="413"/>
      <c r="E31" s="413"/>
      <c r="F31" s="413"/>
      <c r="G31" s="413"/>
      <c r="H31" s="413"/>
      <c r="I31" s="458" t="s">
        <v>192</v>
      </c>
      <c r="J31" s="458" t="s">
        <v>192</v>
      </c>
      <c r="K31" s="458" t="s">
        <v>192</v>
      </c>
    </row>
    <row r="32" spans="2:11" ht="21" customHeight="1">
      <c r="B32" s="418" t="s">
        <v>188</v>
      </c>
      <c r="C32" s="438"/>
      <c r="D32" s="438"/>
      <c r="E32" s="438"/>
      <c r="F32" s="438"/>
      <c r="G32" s="438"/>
      <c r="H32" s="438"/>
      <c r="I32" s="438"/>
      <c r="J32" s="438"/>
      <c r="K32" s="465"/>
    </row>
    <row r="33" spans="2:11" ht="34.200000000000003" customHeight="1">
      <c r="B33" s="421" t="s">
        <v>189</v>
      </c>
      <c r="C33" s="440"/>
      <c r="D33" s="440"/>
      <c r="E33" s="440"/>
      <c r="F33" s="440"/>
      <c r="G33" s="440"/>
      <c r="H33" s="440"/>
      <c r="I33" s="458" t="s">
        <v>192</v>
      </c>
      <c r="J33" s="458" t="s">
        <v>192</v>
      </c>
      <c r="K33" s="458" t="s">
        <v>192</v>
      </c>
    </row>
    <row r="34" spans="2:11" ht="34.5" customHeight="1">
      <c r="B34" s="421" t="s">
        <v>134</v>
      </c>
      <c r="C34" s="440"/>
      <c r="D34" s="440"/>
      <c r="E34" s="440"/>
      <c r="F34" s="440"/>
      <c r="G34" s="440"/>
      <c r="H34" s="440"/>
      <c r="I34" s="458" t="s">
        <v>192</v>
      </c>
      <c r="J34" s="458" t="s">
        <v>192</v>
      </c>
      <c r="K34" s="458" t="s">
        <v>192</v>
      </c>
    </row>
    <row r="35" spans="2:11" ht="75" customHeight="1">
      <c r="B35" s="425" t="s">
        <v>190</v>
      </c>
      <c r="C35" s="419"/>
      <c r="D35" s="419"/>
      <c r="E35" s="419"/>
      <c r="F35" s="419"/>
      <c r="G35" s="419"/>
      <c r="H35" s="419"/>
      <c r="I35" s="457" t="s">
        <v>192</v>
      </c>
      <c r="J35" s="457" t="s">
        <v>192</v>
      </c>
      <c r="K35" s="457" t="s">
        <v>192</v>
      </c>
    </row>
    <row r="36" spans="2:11" ht="35.25" customHeight="1">
      <c r="B36" s="421" t="s">
        <v>194</v>
      </c>
      <c r="C36" s="440"/>
      <c r="D36" s="440"/>
      <c r="E36" s="440"/>
      <c r="F36" s="440"/>
      <c r="G36" s="440"/>
      <c r="H36" s="440"/>
      <c r="I36" s="454" t="s">
        <v>192</v>
      </c>
      <c r="J36" s="454" t="s">
        <v>192</v>
      </c>
      <c r="K36" s="454" t="s">
        <v>192</v>
      </c>
    </row>
    <row r="37" spans="2:11" ht="39" customHeight="1">
      <c r="B37" s="421" t="s">
        <v>202</v>
      </c>
      <c r="C37" s="440"/>
      <c r="D37" s="440"/>
      <c r="E37" s="440"/>
      <c r="F37" s="440"/>
      <c r="G37" s="440"/>
      <c r="H37" s="440"/>
      <c r="I37" s="458" t="s">
        <v>192</v>
      </c>
      <c r="J37" s="458" t="s">
        <v>192</v>
      </c>
      <c r="K37" s="458" t="s">
        <v>192</v>
      </c>
    </row>
    <row r="38" spans="2:11" ht="21" customHeight="1">
      <c r="B38" s="426" t="s">
        <v>184</v>
      </c>
      <c r="C38" s="443"/>
      <c r="D38" s="443"/>
      <c r="E38" s="443"/>
      <c r="F38" s="443"/>
      <c r="G38" s="443"/>
      <c r="H38" s="443"/>
      <c r="I38" s="443"/>
      <c r="J38" s="443"/>
      <c r="K38" s="468"/>
    </row>
    <row r="39" spans="2:11" ht="41.25" customHeight="1">
      <c r="B39" s="423" t="s">
        <v>97</v>
      </c>
      <c r="C39" s="444"/>
      <c r="D39" s="444"/>
      <c r="E39" s="444"/>
      <c r="F39" s="444"/>
      <c r="G39" s="444"/>
      <c r="H39" s="444"/>
      <c r="I39" s="458" t="s">
        <v>192</v>
      </c>
      <c r="J39" s="458" t="s">
        <v>192</v>
      </c>
      <c r="K39" s="458" t="s">
        <v>192</v>
      </c>
    </row>
    <row r="40" spans="2:11" ht="21" customHeight="1">
      <c r="B40" s="426" t="str">
        <v>★まちづくり計画策定活動がある場合</v>
      </c>
      <c r="C40" s="443"/>
      <c r="D40" s="443"/>
      <c r="E40" s="443"/>
      <c r="F40" s="443"/>
      <c r="G40" s="443"/>
      <c r="H40" s="443"/>
      <c r="I40" s="443"/>
      <c r="J40" s="443"/>
      <c r="K40" s="468"/>
    </row>
    <row r="41" spans="2:11" ht="41.25" customHeight="1">
      <c r="B41" s="427" t="s">
        <v>12</v>
      </c>
      <c r="C41" s="445"/>
      <c r="D41" s="445"/>
      <c r="E41" s="445"/>
      <c r="F41" s="445"/>
      <c r="G41" s="445"/>
      <c r="H41" s="445"/>
      <c r="I41" s="452" t="s">
        <v>192</v>
      </c>
      <c r="J41" s="452" t="s">
        <v>192</v>
      </c>
      <c r="K41" s="452" t="s">
        <v>192</v>
      </c>
    </row>
    <row r="42" spans="2:11" ht="21" customHeight="1">
      <c r="B42" s="418" t="s">
        <v>181</v>
      </c>
      <c r="C42" s="438"/>
      <c r="D42" s="438"/>
      <c r="E42" s="438"/>
      <c r="F42" s="438"/>
      <c r="G42" s="438"/>
      <c r="H42" s="438"/>
      <c r="I42" s="438"/>
      <c r="J42" s="438"/>
      <c r="K42" s="465"/>
    </row>
    <row r="43" spans="2:11" ht="21" customHeight="1">
      <c r="B43" s="425" t="s">
        <v>102</v>
      </c>
      <c r="C43" s="419"/>
      <c r="D43" s="419"/>
      <c r="E43" s="419"/>
      <c r="F43" s="419"/>
      <c r="G43" s="419"/>
      <c r="H43" s="419"/>
      <c r="I43" s="458" t="s">
        <v>192</v>
      </c>
      <c r="J43" s="458" t="s">
        <v>192</v>
      </c>
      <c r="K43" s="458" t="s">
        <v>192</v>
      </c>
    </row>
    <row r="44" spans="2:11" ht="21" customHeight="1">
      <c r="B44" s="418" t="s">
        <v>131</v>
      </c>
      <c r="C44" s="438"/>
      <c r="D44" s="438"/>
      <c r="E44" s="438"/>
      <c r="F44" s="438"/>
      <c r="G44" s="438"/>
      <c r="H44" s="438"/>
      <c r="I44" s="438"/>
      <c r="J44" s="438"/>
      <c r="K44" s="465"/>
    </row>
    <row r="45" spans="2:11" ht="21" customHeight="1">
      <c r="B45" s="419" t="s">
        <v>103</v>
      </c>
      <c r="C45" s="419"/>
      <c r="D45" s="419"/>
      <c r="E45" s="419"/>
      <c r="F45" s="419"/>
      <c r="G45" s="419"/>
      <c r="H45" s="419"/>
      <c r="I45" s="458" t="s">
        <v>192</v>
      </c>
      <c r="J45" s="458" t="s">
        <v>192</v>
      </c>
      <c r="K45" s="458" t="s">
        <v>192</v>
      </c>
    </row>
    <row r="46" spans="2:11" ht="52.5" customHeight="1">
      <c r="B46" s="425" t="s">
        <v>101</v>
      </c>
      <c r="C46" s="425"/>
      <c r="D46" s="425"/>
      <c r="E46" s="425"/>
      <c r="F46" s="425"/>
      <c r="G46" s="425"/>
      <c r="H46" s="425"/>
      <c r="I46" s="458" t="s">
        <v>192</v>
      </c>
      <c r="J46" s="458" t="s">
        <v>192</v>
      </c>
      <c r="K46" s="458" t="s">
        <v>192</v>
      </c>
    </row>
    <row r="47" spans="2:11" ht="21" customHeight="1">
      <c r="B47" s="428" t="s">
        <v>147</v>
      </c>
      <c r="C47" s="428"/>
      <c r="D47" s="428"/>
      <c r="E47" s="428"/>
      <c r="F47" s="428"/>
      <c r="G47" s="428"/>
      <c r="H47" s="428"/>
      <c r="I47" s="428"/>
      <c r="J47" s="428"/>
      <c r="K47" s="428"/>
    </row>
    <row r="48" spans="2:11" ht="21" customHeight="1">
      <c r="B48" s="429" t="s">
        <v>222</v>
      </c>
      <c r="C48" s="446"/>
      <c r="D48" s="446"/>
      <c r="E48" s="446"/>
      <c r="F48" s="446"/>
      <c r="G48" s="446"/>
      <c r="H48" s="448"/>
      <c r="I48" s="459" t="s">
        <v>192</v>
      </c>
      <c r="J48" s="459" t="s">
        <v>192</v>
      </c>
      <c r="K48" s="459" t="s">
        <v>192</v>
      </c>
    </row>
    <row r="49" spans="1:11" ht="21" customHeight="1">
      <c r="B49" s="425" t="s">
        <v>223</v>
      </c>
      <c r="C49" s="425"/>
      <c r="D49" s="425"/>
      <c r="E49" s="425"/>
      <c r="F49" s="425"/>
      <c r="G49" s="425"/>
      <c r="H49" s="425"/>
      <c r="I49" s="457" t="s">
        <v>192</v>
      </c>
      <c r="J49" s="457" t="s">
        <v>192</v>
      </c>
      <c r="K49" s="457" t="s">
        <v>192</v>
      </c>
    </row>
    <row r="50" spans="1:11" ht="22.2">
      <c r="A50" s="404"/>
      <c r="B50" s="430"/>
      <c r="C50" s="430"/>
      <c r="D50" s="430"/>
      <c r="E50" s="430"/>
      <c r="F50" s="430"/>
      <c r="G50" s="430"/>
      <c r="H50" s="430"/>
      <c r="I50" s="460"/>
      <c r="J50" s="460"/>
      <c r="K50" s="460"/>
    </row>
    <row r="51" spans="1:11">
      <c r="A51" s="404"/>
      <c r="B51" s="404"/>
      <c r="C51" s="404"/>
      <c r="D51" s="404"/>
      <c r="E51" s="404"/>
      <c r="F51" s="404"/>
      <c r="G51" s="404"/>
      <c r="H51" s="404"/>
      <c r="I51" s="404"/>
      <c r="J51" s="404"/>
      <c r="K51" s="404"/>
    </row>
    <row r="52" spans="1:11">
      <c r="A52" s="404"/>
      <c r="B52" s="404"/>
      <c r="C52" s="404"/>
      <c r="D52" s="404"/>
      <c r="E52" s="404"/>
      <c r="F52" s="404"/>
      <c r="G52" s="404"/>
      <c r="H52" s="404"/>
      <c r="I52" s="404"/>
      <c r="J52" s="404"/>
      <c r="K52" s="404"/>
    </row>
    <row r="53" spans="1:11">
      <c r="A53" s="404"/>
      <c r="B53" s="404"/>
      <c r="C53" s="404"/>
      <c r="D53" s="404"/>
      <c r="E53" s="404"/>
      <c r="F53" s="404"/>
      <c r="G53" s="404"/>
      <c r="H53" s="404"/>
      <c r="I53" s="404"/>
      <c r="J53" s="404"/>
      <c r="K53" s="404"/>
    </row>
    <row r="54" spans="1:11">
      <c r="A54" s="404"/>
      <c r="B54" s="404"/>
      <c r="C54" s="404"/>
      <c r="D54" s="404"/>
      <c r="E54" s="404"/>
      <c r="F54" s="404"/>
      <c r="G54" s="404"/>
      <c r="H54" s="404"/>
      <c r="I54" s="404"/>
      <c r="J54" s="404"/>
      <c r="K54" s="404"/>
    </row>
    <row r="55" spans="1:11">
      <c r="A55" s="404"/>
      <c r="B55" s="404"/>
      <c r="C55" s="404"/>
      <c r="D55" s="404"/>
      <c r="E55" s="404"/>
      <c r="F55" s="404"/>
      <c r="G55" s="404"/>
      <c r="H55" s="404"/>
      <c r="I55" s="404"/>
      <c r="J55" s="404"/>
      <c r="K55" s="404"/>
    </row>
    <row r="56" spans="1:11">
      <c r="A56" s="404"/>
      <c r="B56" s="404"/>
      <c r="C56" s="404"/>
      <c r="D56" s="404"/>
      <c r="E56" s="404"/>
      <c r="F56" s="404"/>
      <c r="G56" s="404"/>
      <c r="H56" s="404"/>
      <c r="I56" s="404"/>
      <c r="J56" s="404"/>
      <c r="K56" s="404"/>
    </row>
    <row r="57" spans="1:11">
      <c r="A57" s="404"/>
      <c r="B57" s="404"/>
      <c r="C57" s="404"/>
      <c r="D57" s="404"/>
      <c r="E57" s="404"/>
      <c r="F57" s="404"/>
      <c r="G57" s="404"/>
      <c r="H57" s="404"/>
      <c r="I57" s="404"/>
      <c r="J57" s="404"/>
      <c r="K57" s="404"/>
    </row>
    <row r="58" spans="1:11">
      <c r="A58" s="404"/>
      <c r="B58" s="404"/>
      <c r="C58" s="404"/>
      <c r="D58" s="404"/>
      <c r="E58" s="404"/>
      <c r="F58" s="404"/>
      <c r="G58" s="404"/>
      <c r="H58" s="404"/>
      <c r="I58" s="404"/>
      <c r="J58" s="404"/>
      <c r="K58" s="404"/>
    </row>
    <row r="59" spans="1:11">
      <c r="A59" s="404"/>
      <c r="B59" s="404"/>
      <c r="C59" s="404"/>
      <c r="D59" s="404"/>
      <c r="E59" s="404"/>
      <c r="F59" s="404"/>
      <c r="G59" s="404"/>
      <c r="H59" s="404"/>
      <c r="I59" s="404"/>
      <c r="J59" s="404"/>
      <c r="K59" s="404"/>
    </row>
    <row r="60" spans="1:11">
      <c r="A60" s="404"/>
      <c r="B60" s="404"/>
      <c r="C60" s="404"/>
      <c r="D60" s="404"/>
      <c r="E60" s="404"/>
      <c r="F60" s="404"/>
      <c r="G60" s="404"/>
      <c r="H60" s="404"/>
      <c r="I60" s="404"/>
      <c r="J60" s="404"/>
      <c r="K60" s="404"/>
    </row>
    <row r="61" spans="1:11">
      <c r="A61" s="404"/>
      <c r="B61" s="404"/>
      <c r="C61" s="404"/>
      <c r="D61" s="404"/>
      <c r="E61" s="404"/>
      <c r="F61" s="404"/>
      <c r="G61" s="404"/>
      <c r="H61" s="404"/>
      <c r="I61" s="404"/>
      <c r="J61" s="404"/>
      <c r="K61" s="404"/>
    </row>
    <row r="62" spans="1:11">
      <c r="A62" s="404"/>
      <c r="B62" s="404"/>
      <c r="C62" s="404"/>
      <c r="D62" s="404"/>
      <c r="E62" s="404"/>
      <c r="F62" s="404"/>
      <c r="G62" s="404"/>
      <c r="H62" s="404"/>
      <c r="I62" s="404"/>
      <c r="J62" s="404"/>
      <c r="K62" s="404"/>
    </row>
    <row r="63" spans="1:11">
      <c r="A63" s="404"/>
      <c r="B63" s="404"/>
      <c r="C63" s="404"/>
      <c r="D63" s="404"/>
      <c r="E63" s="404"/>
      <c r="F63" s="404"/>
      <c r="G63" s="404"/>
      <c r="H63" s="404"/>
      <c r="I63" s="404"/>
      <c r="J63" s="404"/>
      <c r="K63" s="404"/>
    </row>
  </sheetData>
  <sheetProtection password="C7A8" sheet="1" objects="1" scenarios="1"/>
  <mergeCells count="51">
    <mergeCell ref="B1:K1"/>
    <mergeCell ref="B2:H2"/>
    <mergeCell ref="B3:K3"/>
    <mergeCell ref="B4:K4"/>
    <mergeCell ref="B5:H5"/>
    <mergeCell ref="B6:H6"/>
    <mergeCell ref="B7:H7"/>
    <mergeCell ref="B8:H8"/>
    <mergeCell ref="B9:H9"/>
    <mergeCell ref="B10:H10"/>
    <mergeCell ref="B11:K11"/>
    <mergeCell ref="B12:H12"/>
    <mergeCell ref="B13:H13"/>
    <mergeCell ref="B14:H14"/>
    <mergeCell ref="B15:H15"/>
    <mergeCell ref="B16:K16"/>
    <mergeCell ref="B17:H17"/>
    <mergeCell ref="B18:H18"/>
    <mergeCell ref="B19:H19"/>
    <mergeCell ref="B20:H20"/>
    <mergeCell ref="B21:H21"/>
    <mergeCell ref="B22:K22"/>
    <mergeCell ref="B23:H23"/>
    <mergeCell ref="B24:H24"/>
    <mergeCell ref="B25:K25"/>
    <mergeCell ref="B26:H26"/>
    <mergeCell ref="B27:K27"/>
    <mergeCell ref="B28:H28"/>
    <mergeCell ref="B29:K29"/>
    <mergeCell ref="B30:H30"/>
    <mergeCell ref="B31:H31"/>
    <mergeCell ref="B32:K32"/>
    <mergeCell ref="B33:H33"/>
    <mergeCell ref="B34:H34"/>
    <mergeCell ref="B35:H35"/>
    <mergeCell ref="B36:H36"/>
    <mergeCell ref="B37:H37"/>
    <mergeCell ref="B38:K38"/>
    <mergeCell ref="B39:H39"/>
    <mergeCell ref="B40:K40"/>
    <mergeCell ref="B41:H41"/>
    <mergeCell ref="B42:K42"/>
    <mergeCell ref="B43:H43"/>
    <mergeCell ref="B44:K44"/>
    <mergeCell ref="B45:H45"/>
    <mergeCell ref="B46:H46"/>
    <mergeCell ref="B47:K47"/>
    <mergeCell ref="B48:H48"/>
    <mergeCell ref="B49:H49"/>
    <mergeCell ref="B50:H50"/>
    <mergeCell ref="B51:H51"/>
  </mergeCells>
  <phoneticPr fontId="19" type="Hiragana"/>
  <pageMargins left="0.7" right="0.7" top="0.75" bottom="0.75" header="0.3" footer="0.3"/>
  <pageSetup paperSize="9" scale="92" fitToWidth="1" fitToHeight="0" orientation="portrait" usePrinterDefaults="1" r:id="rId1"/>
  <rowBreaks count="1" manualBreakCount="1">
    <brk id="3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S55"/>
  <sheetViews>
    <sheetView showGridLines="0" view="pageBreakPreview" zoomScaleSheetLayoutView="100" workbookViewId="0">
      <selection activeCell="K7" sqref="K7:O7"/>
    </sheetView>
  </sheetViews>
  <sheetFormatPr defaultColWidth="9" defaultRowHeight="13.2"/>
  <cols>
    <col min="1" max="39" width="2.44140625" style="1" customWidth="1"/>
    <col min="40" max="16384" width="9" style="1"/>
  </cols>
  <sheetData>
    <row r="1" spans="1:45">
      <c r="A1" s="2" t="s">
        <v>44</v>
      </c>
      <c r="B1" s="2"/>
      <c r="C1" s="2"/>
      <c r="D1" s="2"/>
      <c r="E1" s="2"/>
      <c r="F1" s="2"/>
      <c r="G1" s="2"/>
      <c r="H1" s="2"/>
      <c r="I1" s="2"/>
      <c r="J1" s="2"/>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45" ht="26.25" customHeight="1">
      <c r="A2" s="3"/>
      <c r="B2" s="3"/>
      <c r="C2" s="3"/>
      <c r="D2" s="3"/>
      <c r="E2" s="183" t="str">
        <f>活動計画書!E3</f>
        <v>令和</v>
      </c>
      <c r="F2" s="183"/>
      <c r="G2" s="127">
        <f>活動計画書!G3</f>
        <v>8</v>
      </c>
      <c r="H2" s="127"/>
      <c r="I2" s="42" t="s">
        <v>68</v>
      </c>
      <c r="J2" s="3"/>
      <c r="K2" s="3"/>
      <c r="L2" s="3"/>
      <c r="M2" s="3"/>
      <c r="N2" s="3"/>
      <c r="O2" s="3"/>
      <c r="P2" s="3"/>
      <c r="Q2" s="3"/>
      <c r="R2" s="3"/>
      <c r="S2" s="3"/>
      <c r="T2" s="3"/>
      <c r="U2" s="3"/>
      <c r="V2" s="3"/>
      <c r="W2" s="3"/>
      <c r="X2" s="3"/>
      <c r="Y2" s="3"/>
      <c r="Z2" s="3"/>
      <c r="AA2" s="3"/>
      <c r="AB2" s="3"/>
      <c r="AC2" s="3"/>
      <c r="AE2" s="3"/>
      <c r="AF2" s="3"/>
      <c r="AG2" s="3"/>
      <c r="AH2" s="3"/>
      <c r="AI2" s="3"/>
      <c r="AJ2" s="127"/>
      <c r="AK2" s="127"/>
      <c r="AL2" s="4"/>
      <c r="AM2" s="4"/>
    </row>
    <row r="3" spans="1:45" ht="23.25" customHeight="1">
      <c r="A3" s="2"/>
      <c r="B3" s="2"/>
      <c r="C3" s="2"/>
      <c r="D3" s="2"/>
      <c r="E3" s="2"/>
      <c r="F3" s="2"/>
      <c r="G3" s="2"/>
      <c r="H3" s="2"/>
      <c r="I3" s="2"/>
      <c r="J3" s="2"/>
      <c r="K3" s="2"/>
      <c r="L3" s="2"/>
      <c r="M3" s="2"/>
      <c r="N3" s="2"/>
      <c r="O3" s="2"/>
      <c r="P3" s="2"/>
      <c r="Q3" s="2"/>
      <c r="R3" s="2"/>
      <c r="S3" s="2"/>
      <c r="T3" s="2"/>
      <c r="U3" s="109" t="s">
        <v>33</v>
      </c>
      <c r="V3" s="2"/>
      <c r="W3" s="270" t="str">
        <f>IF(活動計画書!AC5="","",活動計画書!AC5)</f>
        <v/>
      </c>
      <c r="X3" s="270"/>
      <c r="Y3" s="270"/>
      <c r="Z3" s="270"/>
      <c r="AA3" s="270"/>
      <c r="AB3" s="270"/>
      <c r="AC3" s="270"/>
      <c r="AD3" s="270"/>
      <c r="AE3" s="270"/>
      <c r="AF3" s="270"/>
      <c r="AG3" s="270"/>
      <c r="AH3" s="270"/>
      <c r="AI3" s="270"/>
      <c r="AJ3" s="270"/>
      <c r="AK3" s="2"/>
      <c r="AL3" s="4"/>
      <c r="AM3" s="4"/>
    </row>
    <row r="4" spans="1:45" ht="18.75" customHeight="1">
      <c r="A4" s="143" t="s">
        <v>46</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282" t="s">
        <v>64</v>
      </c>
      <c r="AK4" s="143"/>
      <c r="AL4" s="4"/>
      <c r="AM4" s="4"/>
    </row>
    <row r="5" spans="1:45" ht="22.2" customHeight="1">
      <c r="A5" s="143"/>
      <c r="B5" s="144" t="s">
        <v>80</v>
      </c>
      <c r="C5" s="144"/>
      <c r="D5" s="144"/>
      <c r="E5" s="144"/>
      <c r="F5" s="144"/>
      <c r="G5" s="144"/>
      <c r="H5" s="144"/>
      <c r="I5" s="144"/>
      <c r="J5" s="144"/>
      <c r="K5" s="5" t="s">
        <v>28</v>
      </c>
      <c r="L5" s="5"/>
      <c r="M5" s="5"/>
      <c r="N5" s="5"/>
      <c r="O5" s="5"/>
      <c r="P5" s="5" t="s">
        <v>63</v>
      </c>
      <c r="Q5" s="5"/>
      <c r="R5" s="5"/>
      <c r="S5" s="5"/>
      <c r="T5" s="5"/>
      <c r="U5" s="5"/>
      <c r="V5" s="5"/>
      <c r="W5" s="5"/>
      <c r="X5" s="5"/>
      <c r="Y5" s="5"/>
      <c r="Z5" s="5"/>
      <c r="AA5" s="5"/>
      <c r="AB5" s="5"/>
      <c r="AC5" s="5"/>
      <c r="AD5" s="5"/>
      <c r="AE5" s="5"/>
      <c r="AF5" s="5"/>
      <c r="AG5" s="5"/>
      <c r="AH5" s="5"/>
      <c r="AI5" s="5"/>
      <c r="AJ5" s="5"/>
      <c r="AK5" s="143"/>
      <c r="AL5" s="4"/>
      <c r="AM5" s="4"/>
    </row>
    <row r="6" spans="1:45" ht="22.2" customHeight="1">
      <c r="A6" s="2"/>
      <c r="B6" s="145" t="s">
        <v>119</v>
      </c>
      <c r="C6" s="158"/>
      <c r="D6" s="158"/>
      <c r="E6" s="158"/>
      <c r="F6" s="158"/>
      <c r="G6" s="158"/>
      <c r="H6" s="158"/>
      <c r="I6" s="158"/>
      <c r="J6" s="191"/>
      <c r="K6" s="203">
        <f>SUM(K7:O8)</f>
        <v>0</v>
      </c>
      <c r="L6" s="226"/>
      <c r="M6" s="226"/>
      <c r="N6" s="226"/>
      <c r="O6" s="235"/>
      <c r="P6" s="35"/>
      <c r="Q6" s="36"/>
      <c r="R6" s="36"/>
      <c r="S6" s="36"/>
      <c r="T6" s="36"/>
      <c r="U6" s="36"/>
      <c r="V6" s="36"/>
      <c r="W6" s="36"/>
      <c r="X6" s="36"/>
      <c r="Y6" s="36"/>
      <c r="Z6" s="36"/>
      <c r="AA6" s="36"/>
      <c r="AB6" s="36"/>
      <c r="AC6" s="36"/>
      <c r="AD6" s="36"/>
      <c r="AE6" s="36"/>
      <c r="AF6" s="36"/>
      <c r="AG6" s="36"/>
      <c r="AH6" s="36"/>
      <c r="AI6" s="36"/>
      <c r="AJ6" s="128"/>
      <c r="AK6" s="2"/>
      <c r="AL6" s="4"/>
      <c r="AM6" s="4"/>
    </row>
    <row r="7" spans="1:45" ht="22.2" customHeight="1">
      <c r="A7" s="143"/>
      <c r="B7" s="146"/>
      <c r="C7" s="159" t="s">
        <v>42</v>
      </c>
      <c r="D7" s="103"/>
      <c r="E7" s="103"/>
      <c r="F7" s="103"/>
      <c r="G7" s="103"/>
      <c r="H7" s="103"/>
      <c r="I7" s="103"/>
      <c r="J7" s="192"/>
      <c r="K7" s="204"/>
      <c r="L7" s="204"/>
      <c r="M7" s="204"/>
      <c r="N7" s="204"/>
      <c r="O7" s="204"/>
      <c r="P7" s="150"/>
      <c r="Q7" s="150"/>
      <c r="R7" s="150"/>
      <c r="S7" s="150"/>
      <c r="T7" s="150"/>
      <c r="U7" s="150"/>
      <c r="V7" s="150"/>
      <c r="W7" s="150"/>
      <c r="X7" s="150"/>
      <c r="Y7" s="150"/>
      <c r="Z7" s="150"/>
      <c r="AA7" s="150"/>
      <c r="AB7" s="150"/>
      <c r="AC7" s="150"/>
      <c r="AD7" s="150"/>
      <c r="AE7" s="150"/>
      <c r="AF7" s="150"/>
      <c r="AG7" s="150"/>
      <c r="AH7" s="150"/>
      <c r="AI7" s="150"/>
      <c r="AJ7" s="150"/>
      <c r="AK7" s="143"/>
      <c r="AL7" s="4"/>
      <c r="AM7" s="4"/>
    </row>
    <row r="8" spans="1:45" ht="22.2" customHeight="1">
      <c r="A8" s="2"/>
      <c r="B8" s="146"/>
      <c r="C8" s="160" t="s">
        <v>118</v>
      </c>
      <c r="D8" s="174"/>
      <c r="E8" s="174"/>
      <c r="F8" s="174"/>
      <c r="G8" s="174"/>
      <c r="H8" s="174"/>
      <c r="I8" s="174"/>
      <c r="J8" s="193"/>
      <c r="K8" s="205">
        <f>SUM(K9:O11)</f>
        <v>0</v>
      </c>
      <c r="L8" s="227"/>
      <c r="M8" s="227"/>
      <c r="N8" s="227"/>
      <c r="O8" s="236"/>
      <c r="P8" s="243"/>
      <c r="Q8" s="260"/>
      <c r="R8" s="260"/>
      <c r="S8" s="260"/>
      <c r="T8" s="260"/>
      <c r="U8" s="260"/>
      <c r="V8" s="260"/>
      <c r="W8" s="260"/>
      <c r="X8" s="260"/>
      <c r="Y8" s="260"/>
      <c r="Z8" s="260"/>
      <c r="AA8" s="260"/>
      <c r="AB8" s="260"/>
      <c r="AC8" s="260"/>
      <c r="AD8" s="260"/>
      <c r="AE8" s="260"/>
      <c r="AF8" s="260"/>
      <c r="AG8" s="260"/>
      <c r="AH8" s="260"/>
      <c r="AI8" s="260"/>
      <c r="AJ8" s="283"/>
      <c r="AK8" s="2"/>
      <c r="AL8" s="4"/>
      <c r="AM8" s="4"/>
    </row>
    <row r="9" spans="1:45" ht="22.2" customHeight="1">
      <c r="A9" s="2"/>
      <c r="B9" s="147"/>
      <c r="D9" s="175" t="s">
        <v>111</v>
      </c>
      <c r="E9" s="184"/>
      <c r="F9" s="184"/>
      <c r="G9" s="184"/>
      <c r="H9" s="184"/>
      <c r="I9" s="184"/>
      <c r="J9" s="194"/>
      <c r="K9" s="206" t="s">
        <v>168</v>
      </c>
      <c r="L9" s="228"/>
      <c r="M9" s="233">
        <f>IF(W9&gt;=4,50000,0)</f>
        <v>0</v>
      </c>
      <c r="N9" s="233"/>
      <c r="O9" s="237"/>
      <c r="P9" s="244" t="s">
        <v>122</v>
      </c>
      <c r="Q9" s="261"/>
      <c r="R9" s="261"/>
      <c r="S9" s="261"/>
      <c r="T9" s="261"/>
      <c r="U9" s="261"/>
      <c r="V9" s="261"/>
      <c r="W9" s="271"/>
      <c r="X9" s="271"/>
      <c r="Y9" s="272" t="s">
        <v>116</v>
      </c>
      <c r="Z9" s="274" t="s">
        <v>66</v>
      </c>
      <c r="AA9" s="276"/>
      <c r="AB9" s="276"/>
      <c r="AC9" s="276"/>
      <c r="AD9" s="278"/>
      <c r="AE9" s="278"/>
      <c r="AF9" s="278"/>
      <c r="AG9" s="280" t="s">
        <v>163</v>
      </c>
      <c r="AH9" s="280"/>
      <c r="AI9" s="280"/>
      <c r="AJ9" s="284"/>
      <c r="AK9" s="2"/>
      <c r="AL9" s="4"/>
      <c r="AM9" s="4"/>
      <c r="AN9" s="294"/>
      <c r="AO9" s="296"/>
    </row>
    <row r="10" spans="1:45" ht="22.2" customHeight="1">
      <c r="A10" s="2"/>
      <c r="B10" s="147"/>
      <c r="D10" s="176" t="s">
        <v>204</v>
      </c>
      <c r="E10" s="185"/>
      <c r="F10" s="185"/>
      <c r="G10" s="185"/>
      <c r="H10" s="185"/>
      <c r="I10" s="185"/>
      <c r="J10" s="195"/>
      <c r="K10" s="207" t="s">
        <v>169</v>
      </c>
      <c r="L10" s="229"/>
      <c r="M10" s="229">
        <f>IF(OR(T10="令和5～6年度",T10="令和6～7年度"),25000,0)</f>
        <v>0</v>
      </c>
      <c r="N10" s="229"/>
      <c r="O10" s="238"/>
      <c r="P10" s="245" t="s">
        <v>21</v>
      </c>
      <c r="Q10" s="262"/>
      <c r="R10" s="262"/>
      <c r="S10" s="262"/>
      <c r="T10" s="269" t="s">
        <v>211</v>
      </c>
      <c r="U10" s="269"/>
      <c r="V10" s="269"/>
      <c r="W10" s="269"/>
      <c r="X10" s="269"/>
      <c r="Y10" s="273"/>
      <c r="Z10" s="275" t="s">
        <v>66</v>
      </c>
      <c r="AA10" s="277"/>
      <c r="AB10" s="277"/>
      <c r="AC10" s="277"/>
      <c r="AD10" s="279"/>
      <c r="AE10" s="279"/>
      <c r="AF10" s="279"/>
      <c r="AG10" s="281" t="s">
        <v>163</v>
      </c>
      <c r="AH10" s="281"/>
      <c r="AI10" s="281"/>
      <c r="AJ10" s="285"/>
      <c r="AK10" s="2"/>
      <c r="AL10" s="292"/>
      <c r="AM10" s="292"/>
      <c r="AN10" s="292"/>
      <c r="AO10" s="292"/>
      <c r="AP10" s="292"/>
      <c r="AQ10" s="292"/>
      <c r="AR10" s="292"/>
      <c r="AS10" s="297"/>
    </row>
    <row r="11" spans="1:45" ht="22.2" customHeight="1">
      <c r="A11" s="2"/>
      <c r="B11" s="147"/>
      <c r="D11" s="177" t="s">
        <v>115</v>
      </c>
      <c r="E11" s="186"/>
      <c r="F11" s="186"/>
      <c r="G11" s="186"/>
      <c r="H11" s="186"/>
      <c r="I11" s="186"/>
      <c r="J11" s="196"/>
      <c r="K11" s="208">
        <f>K40</f>
        <v>0</v>
      </c>
      <c r="L11" s="230"/>
      <c r="M11" s="230"/>
      <c r="N11" s="230"/>
      <c r="O11" s="239"/>
      <c r="P11" s="246" t="str">
        <f>IF(活動計画書!C114="","",活動計画書!C114)</f>
        <v/>
      </c>
      <c r="Q11" s="263"/>
      <c r="R11" s="263"/>
      <c r="S11" s="263"/>
      <c r="T11" s="263"/>
      <c r="U11" s="263"/>
      <c r="V11" s="263"/>
      <c r="W11" s="263"/>
      <c r="X11" s="263"/>
      <c r="Y11" s="263"/>
      <c r="Z11" s="263" t="str">
        <f>IF(活動計画書!C128="","",活動計画書!C128)</f>
        <v>　</v>
      </c>
      <c r="AA11" s="263"/>
      <c r="AB11" s="263"/>
      <c r="AC11" s="263"/>
      <c r="AD11" s="263"/>
      <c r="AE11" s="263"/>
      <c r="AF11" s="263"/>
      <c r="AG11" s="263"/>
      <c r="AH11" s="263"/>
      <c r="AI11" s="263"/>
      <c r="AJ11" s="286"/>
      <c r="AK11" s="2"/>
      <c r="AL11" s="292"/>
      <c r="AM11" s="292"/>
      <c r="AN11" s="292"/>
      <c r="AO11" s="292"/>
      <c r="AP11" s="292"/>
      <c r="AQ11" s="292"/>
      <c r="AR11" s="292"/>
      <c r="AS11" s="297"/>
    </row>
    <row r="12" spans="1:45" ht="22.2" customHeight="1">
      <c r="A12" s="143"/>
      <c r="B12" s="148" t="s">
        <v>18</v>
      </c>
      <c r="C12" s="153"/>
      <c r="D12" s="153"/>
      <c r="E12" s="153"/>
      <c r="F12" s="153"/>
      <c r="G12" s="153"/>
      <c r="H12" s="153"/>
      <c r="I12" s="153"/>
      <c r="J12" s="153"/>
      <c r="K12" s="209">
        <f>SUM(K13:O15)</f>
        <v>0</v>
      </c>
      <c r="L12" s="209"/>
      <c r="M12" s="209"/>
      <c r="N12" s="209"/>
      <c r="O12" s="209"/>
      <c r="P12" s="150"/>
      <c r="Q12" s="150"/>
      <c r="R12" s="150"/>
      <c r="S12" s="150"/>
      <c r="T12" s="150"/>
      <c r="U12" s="150"/>
      <c r="V12" s="150"/>
      <c r="W12" s="150"/>
      <c r="X12" s="150"/>
      <c r="Y12" s="150"/>
      <c r="Z12" s="150"/>
      <c r="AA12" s="150"/>
      <c r="AB12" s="150"/>
      <c r="AC12" s="150"/>
      <c r="AD12" s="150"/>
      <c r="AE12" s="150"/>
      <c r="AF12" s="150"/>
      <c r="AG12" s="150"/>
      <c r="AH12" s="150"/>
      <c r="AI12" s="150"/>
      <c r="AJ12" s="150"/>
      <c r="AK12" s="143"/>
      <c r="AL12" s="292"/>
      <c r="AM12" s="292"/>
      <c r="AN12" s="292"/>
      <c r="AO12" s="292"/>
      <c r="AP12" s="292"/>
      <c r="AQ12" s="292"/>
      <c r="AR12" s="292"/>
      <c r="AS12" s="297"/>
    </row>
    <row r="13" spans="1:45" ht="22.2" customHeight="1">
      <c r="A13" s="143"/>
      <c r="B13" s="149"/>
      <c r="C13" s="161"/>
      <c r="D13" s="161"/>
      <c r="E13" s="161"/>
      <c r="F13" s="161"/>
      <c r="G13" s="161"/>
      <c r="H13" s="161"/>
      <c r="I13" s="161"/>
      <c r="J13" s="161"/>
      <c r="K13" s="210"/>
      <c r="L13" s="210"/>
      <c r="M13" s="210"/>
      <c r="N13" s="210"/>
      <c r="O13" s="210"/>
      <c r="P13" s="247"/>
      <c r="Q13" s="247"/>
      <c r="R13" s="247"/>
      <c r="S13" s="247"/>
      <c r="T13" s="247"/>
      <c r="U13" s="247"/>
      <c r="V13" s="247"/>
      <c r="W13" s="247"/>
      <c r="X13" s="247"/>
      <c r="Y13" s="247"/>
      <c r="Z13" s="247"/>
      <c r="AA13" s="247"/>
      <c r="AB13" s="247"/>
      <c r="AC13" s="247"/>
      <c r="AD13" s="247"/>
      <c r="AE13" s="247"/>
      <c r="AF13" s="247"/>
      <c r="AG13" s="247"/>
      <c r="AH13" s="247"/>
      <c r="AI13" s="247"/>
      <c r="AJ13" s="247"/>
      <c r="AK13" s="143"/>
      <c r="AL13" s="292"/>
      <c r="AM13" s="292"/>
      <c r="AN13" s="292"/>
      <c r="AO13" s="292"/>
      <c r="AP13" s="292"/>
      <c r="AQ13" s="292"/>
      <c r="AR13" s="292"/>
      <c r="AS13" s="297"/>
    </row>
    <row r="14" spans="1:45" ht="22.2" customHeight="1">
      <c r="A14" s="143"/>
      <c r="B14" s="149"/>
      <c r="C14" s="161"/>
      <c r="D14" s="161"/>
      <c r="E14" s="161"/>
      <c r="F14" s="161"/>
      <c r="G14" s="161"/>
      <c r="H14" s="161"/>
      <c r="I14" s="161"/>
      <c r="J14" s="161"/>
      <c r="K14" s="210"/>
      <c r="L14" s="210"/>
      <c r="M14" s="210"/>
      <c r="N14" s="210"/>
      <c r="O14" s="210"/>
      <c r="P14" s="247"/>
      <c r="Q14" s="247"/>
      <c r="R14" s="247"/>
      <c r="S14" s="247"/>
      <c r="T14" s="247"/>
      <c r="U14" s="247"/>
      <c r="V14" s="247"/>
      <c r="W14" s="247"/>
      <c r="X14" s="247"/>
      <c r="Y14" s="247"/>
      <c r="Z14" s="247"/>
      <c r="AA14" s="247"/>
      <c r="AB14" s="247"/>
      <c r="AC14" s="247"/>
      <c r="AD14" s="247"/>
      <c r="AE14" s="247"/>
      <c r="AF14" s="247"/>
      <c r="AG14" s="247"/>
      <c r="AH14" s="247"/>
      <c r="AI14" s="247"/>
      <c r="AJ14" s="247"/>
      <c r="AK14" s="143"/>
      <c r="AL14" s="292"/>
      <c r="AM14" s="292"/>
      <c r="AN14" s="292"/>
      <c r="AO14" s="292"/>
      <c r="AP14" s="292"/>
      <c r="AQ14" s="292"/>
      <c r="AR14" s="292"/>
    </row>
    <row r="15" spans="1:45" ht="22.2" customHeight="1">
      <c r="A15" s="143"/>
      <c r="B15" s="5"/>
      <c r="C15" s="162"/>
      <c r="D15" s="162"/>
      <c r="E15" s="162"/>
      <c r="F15" s="162"/>
      <c r="G15" s="162"/>
      <c r="H15" s="162"/>
      <c r="I15" s="162"/>
      <c r="J15" s="162"/>
      <c r="K15" s="211"/>
      <c r="L15" s="211"/>
      <c r="M15" s="211"/>
      <c r="N15" s="211"/>
      <c r="O15" s="211"/>
      <c r="P15" s="248"/>
      <c r="Q15" s="248"/>
      <c r="R15" s="248"/>
      <c r="S15" s="248"/>
      <c r="T15" s="248"/>
      <c r="U15" s="248"/>
      <c r="V15" s="248"/>
      <c r="W15" s="248"/>
      <c r="X15" s="248"/>
      <c r="Y15" s="248"/>
      <c r="Z15" s="248"/>
      <c r="AA15" s="248"/>
      <c r="AB15" s="248"/>
      <c r="AC15" s="248"/>
      <c r="AD15" s="248"/>
      <c r="AE15" s="248"/>
      <c r="AF15" s="248"/>
      <c r="AG15" s="248"/>
      <c r="AH15" s="248"/>
      <c r="AI15" s="248"/>
      <c r="AJ15" s="248"/>
      <c r="AK15" s="143"/>
      <c r="AL15" s="292"/>
      <c r="AM15" s="292"/>
      <c r="AN15" s="292"/>
      <c r="AO15" s="292"/>
      <c r="AP15" s="292"/>
      <c r="AQ15" s="292"/>
      <c r="AR15" s="292"/>
    </row>
    <row r="16" spans="1:45" ht="22.2" customHeight="1">
      <c r="A16" s="143"/>
      <c r="B16" s="144" t="s">
        <v>52</v>
      </c>
      <c r="C16" s="144"/>
      <c r="D16" s="144"/>
      <c r="E16" s="144"/>
      <c r="F16" s="144"/>
      <c r="G16" s="144"/>
      <c r="H16" s="144"/>
      <c r="I16" s="144"/>
      <c r="J16" s="144"/>
      <c r="K16" s="209">
        <f>SUM(K6,K12)</f>
        <v>0</v>
      </c>
      <c r="L16" s="209"/>
      <c r="M16" s="209"/>
      <c r="N16" s="209"/>
      <c r="O16" s="209"/>
      <c r="P16" s="243"/>
      <c r="Q16" s="260"/>
      <c r="R16" s="260"/>
      <c r="S16" s="260"/>
      <c r="T16" s="260"/>
      <c r="U16" s="260"/>
      <c r="V16" s="260"/>
      <c r="W16" s="260"/>
      <c r="X16" s="260"/>
      <c r="Y16" s="260"/>
      <c r="Z16" s="260"/>
      <c r="AA16" s="260"/>
      <c r="AB16" s="260"/>
      <c r="AC16" s="260"/>
      <c r="AD16" s="260"/>
      <c r="AE16" s="260"/>
      <c r="AF16" s="260"/>
      <c r="AG16" s="260"/>
      <c r="AH16" s="260"/>
      <c r="AI16" s="260"/>
      <c r="AJ16" s="283"/>
      <c r="AK16" s="143"/>
      <c r="AL16" s="4"/>
      <c r="AM16" s="4"/>
    </row>
    <row r="17" spans="1:45" ht="18.75" customHeight="1">
      <c r="A17" s="143" t="s">
        <v>14</v>
      </c>
      <c r="B17" s="143"/>
      <c r="C17" s="143"/>
      <c r="D17" s="143"/>
      <c r="E17" s="143"/>
      <c r="F17" s="189"/>
      <c r="G17" s="189"/>
      <c r="H17" s="189"/>
      <c r="I17" s="189"/>
      <c r="J17" s="189"/>
      <c r="K17" s="212" t="s">
        <v>208</v>
      </c>
      <c r="L17" s="212"/>
      <c r="M17" s="212"/>
      <c r="N17" s="212"/>
      <c r="O17" s="212"/>
      <c r="P17" s="189"/>
      <c r="Q17" s="189"/>
      <c r="R17" s="189"/>
      <c r="S17" s="189"/>
      <c r="T17" s="189"/>
      <c r="U17" s="189"/>
      <c r="V17" s="189"/>
      <c r="W17" s="189"/>
      <c r="X17" s="189"/>
      <c r="Y17" s="189"/>
      <c r="Z17" s="189"/>
      <c r="AA17" s="189"/>
      <c r="AB17" s="189"/>
      <c r="AC17" s="189"/>
      <c r="AD17" s="189"/>
      <c r="AE17" s="190"/>
      <c r="AF17" s="190"/>
      <c r="AG17" s="190"/>
      <c r="AH17" s="190"/>
      <c r="AI17" s="190"/>
      <c r="AJ17" s="282" t="s">
        <v>64</v>
      </c>
      <c r="AK17" s="143"/>
      <c r="AL17" s="4"/>
      <c r="AM17" s="4"/>
    </row>
    <row r="18" spans="1:45" ht="22.2" customHeight="1">
      <c r="A18" s="143"/>
      <c r="B18" s="144" t="s">
        <v>80</v>
      </c>
      <c r="C18" s="144"/>
      <c r="D18" s="144"/>
      <c r="E18" s="144"/>
      <c r="F18" s="144"/>
      <c r="G18" s="144"/>
      <c r="H18" s="144"/>
      <c r="I18" s="144"/>
      <c r="J18" s="144"/>
      <c r="K18" s="5" t="s">
        <v>206</v>
      </c>
      <c r="L18" s="5"/>
      <c r="M18" s="5"/>
      <c r="N18" s="5"/>
      <c r="O18" s="5"/>
      <c r="P18" s="5" t="s">
        <v>63</v>
      </c>
      <c r="Q18" s="5"/>
      <c r="R18" s="5"/>
      <c r="S18" s="5"/>
      <c r="T18" s="5"/>
      <c r="U18" s="5"/>
      <c r="V18" s="5"/>
      <c r="W18" s="5"/>
      <c r="X18" s="5"/>
      <c r="Y18" s="5"/>
      <c r="Z18" s="5"/>
      <c r="AA18" s="5"/>
      <c r="AB18" s="5"/>
      <c r="AC18" s="5"/>
      <c r="AD18" s="5"/>
      <c r="AE18" s="5"/>
      <c r="AF18" s="5"/>
      <c r="AG18" s="5"/>
      <c r="AH18" s="5"/>
      <c r="AI18" s="5"/>
      <c r="AJ18" s="5"/>
      <c r="AK18" s="143"/>
      <c r="AL18" s="4"/>
      <c r="AM18" s="4"/>
    </row>
    <row r="19" spans="1:45" ht="22.2" customHeight="1">
      <c r="A19" s="143"/>
      <c r="B19" s="150" t="s">
        <v>1</v>
      </c>
      <c r="C19" s="150"/>
      <c r="D19" s="150"/>
      <c r="E19" s="150"/>
      <c r="F19" s="150"/>
      <c r="G19" s="150"/>
      <c r="H19" s="150"/>
      <c r="I19" s="150"/>
      <c r="J19" s="150"/>
      <c r="K19" s="204"/>
      <c r="L19" s="204"/>
      <c r="M19" s="204"/>
      <c r="N19" s="204"/>
      <c r="O19" s="204"/>
      <c r="P19" s="249"/>
      <c r="Q19" s="249"/>
      <c r="R19" s="249"/>
      <c r="S19" s="249"/>
      <c r="T19" s="249"/>
      <c r="U19" s="249"/>
      <c r="V19" s="249"/>
      <c r="W19" s="249"/>
      <c r="X19" s="249"/>
      <c r="Y19" s="249"/>
      <c r="Z19" s="249"/>
      <c r="AA19" s="249"/>
      <c r="AB19" s="249"/>
      <c r="AC19" s="249"/>
      <c r="AD19" s="249"/>
      <c r="AE19" s="249"/>
      <c r="AF19" s="249"/>
      <c r="AG19" s="249"/>
      <c r="AH19" s="249"/>
      <c r="AI19" s="249"/>
      <c r="AJ19" s="249"/>
      <c r="AK19" s="143"/>
      <c r="AL19" s="4"/>
      <c r="AM19" s="4"/>
    </row>
    <row r="20" spans="1:45" ht="22.2" customHeight="1">
      <c r="A20" s="143"/>
      <c r="B20" s="150" t="s">
        <v>48</v>
      </c>
      <c r="C20" s="150"/>
      <c r="D20" s="150"/>
      <c r="E20" s="150"/>
      <c r="F20" s="150"/>
      <c r="G20" s="150"/>
      <c r="H20" s="150"/>
      <c r="I20" s="150"/>
      <c r="J20" s="150"/>
      <c r="K20" s="204"/>
      <c r="L20" s="204"/>
      <c r="M20" s="204"/>
      <c r="N20" s="204"/>
      <c r="O20" s="204"/>
      <c r="P20" s="249"/>
      <c r="Q20" s="249"/>
      <c r="R20" s="249"/>
      <c r="S20" s="249"/>
      <c r="T20" s="249"/>
      <c r="U20" s="249"/>
      <c r="V20" s="249"/>
      <c r="W20" s="249"/>
      <c r="X20" s="249"/>
      <c r="Y20" s="249"/>
      <c r="Z20" s="249"/>
      <c r="AA20" s="249"/>
      <c r="AB20" s="249"/>
      <c r="AC20" s="249"/>
      <c r="AD20" s="249"/>
      <c r="AE20" s="249"/>
      <c r="AF20" s="249"/>
      <c r="AG20" s="249"/>
      <c r="AH20" s="249"/>
      <c r="AI20" s="249"/>
      <c r="AJ20" s="249"/>
      <c r="AK20" s="143"/>
      <c r="AL20" s="4"/>
      <c r="AM20" s="4"/>
    </row>
    <row r="21" spans="1:45" ht="22.2" customHeight="1">
      <c r="A21" s="143"/>
      <c r="B21" s="150" t="s">
        <v>8</v>
      </c>
      <c r="C21" s="150"/>
      <c r="D21" s="150"/>
      <c r="E21" s="150"/>
      <c r="F21" s="150"/>
      <c r="G21" s="150"/>
      <c r="H21" s="150"/>
      <c r="I21" s="150"/>
      <c r="J21" s="150"/>
      <c r="K21" s="204"/>
      <c r="L21" s="204"/>
      <c r="M21" s="204"/>
      <c r="N21" s="204"/>
      <c r="O21" s="204"/>
      <c r="P21" s="249"/>
      <c r="Q21" s="249"/>
      <c r="R21" s="249"/>
      <c r="S21" s="249"/>
      <c r="T21" s="249"/>
      <c r="U21" s="249"/>
      <c r="V21" s="249"/>
      <c r="W21" s="249"/>
      <c r="X21" s="249"/>
      <c r="Y21" s="249"/>
      <c r="Z21" s="249"/>
      <c r="AA21" s="249"/>
      <c r="AB21" s="249"/>
      <c r="AC21" s="249"/>
      <c r="AD21" s="249"/>
      <c r="AE21" s="249"/>
      <c r="AF21" s="249"/>
      <c r="AG21" s="249"/>
      <c r="AH21" s="249"/>
      <c r="AI21" s="249"/>
      <c r="AJ21" s="249"/>
      <c r="AK21" s="143"/>
      <c r="AL21" s="4"/>
      <c r="AM21" s="4"/>
    </row>
    <row r="22" spans="1:45" ht="22.2" customHeight="1">
      <c r="A22" s="143"/>
      <c r="B22" s="151" t="s">
        <v>50</v>
      </c>
      <c r="C22" s="150"/>
      <c r="D22" s="150"/>
      <c r="E22" s="150"/>
      <c r="F22" s="150"/>
      <c r="G22" s="150"/>
      <c r="H22" s="150"/>
      <c r="I22" s="150"/>
      <c r="J22" s="150"/>
      <c r="K22" s="209">
        <f>SUM(K23:O31)</f>
        <v>0</v>
      </c>
      <c r="L22" s="209"/>
      <c r="M22" s="209"/>
      <c r="N22" s="209"/>
      <c r="O22" s="209"/>
      <c r="P22" s="150" t="s">
        <v>128</v>
      </c>
      <c r="Q22" s="150"/>
      <c r="R22" s="150"/>
      <c r="S22" s="150"/>
      <c r="T22" s="150"/>
      <c r="U22" s="150"/>
      <c r="V22" s="150"/>
      <c r="W22" s="150"/>
      <c r="X22" s="150"/>
      <c r="Y22" s="150"/>
      <c r="Z22" s="150"/>
      <c r="AA22" s="150"/>
      <c r="AB22" s="150"/>
      <c r="AC22" s="150"/>
      <c r="AD22" s="150"/>
      <c r="AE22" s="150"/>
      <c r="AF22" s="150"/>
      <c r="AG22" s="150"/>
      <c r="AH22" s="150"/>
      <c r="AI22" s="150"/>
      <c r="AJ22" s="150"/>
      <c r="AK22" s="143"/>
      <c r="AL22" s="4"/>
      <c r="AM22" s="4"/>
    </row>
    <row r="23" spans="1:45" ht="22.2" customHeight="1">
      <c r="A23" s="143"/>
      <c r="B23" s="152"/>
      <c r="C23" s="163" t="s">
        <v>78</v>
      </c>
      <c r="D23" s="163"/>
      <c r="E23" s="163"/>
      <c r="F23" s="163"/>
      <c r="G23" s="163"/>
      <c r="H23" s="163"/>
      <c r="I23" s="163"/>
      <c r="J23" s="163"/>
      <c r="K23" s="213">
        <f>'【運営費】積算資料'!F11</f>
        <v>0</v>
      </c>
      <c r="L23" s="213"/>
      <c r="M23" s="213"/>
      <c r="N23" s="213"/>
      <c r="O23" s="213"/>
      <c r="P23" s="250" t="s">
        <v>195</v>
      </c>
      <c r="Q23" s="250"/>
      <c r="R23" s="250"/>
      <c r="S23" s="250"/>
      <c r="T23" s="250"/>
      <c r="U23" s="250"/>
      <c r="V23" s="250"/>
      <c r="W23" s="250"/>
      <c r="X23" s="250"/>
      <c r="Y23" s="250"/>
      <c r="Z23" s="250"/>
      <c r="AA23" s="250"/>
      <c r="AB23" s="250"/>
      <c r="AC23" s="250"/>
      <c r="AD23" s="250"/>
      <c r="AE23" s="250"/>
      <c r="AF23" s="250"/>
      <c r="AG23" s="250"/>
      <c r="AH23" s="250"/>
      <c r="AI23" s="250"/>
      <c r="AJ23" s="250"/>
      <c r="AK23" s="143"/>
      <c r="AL23" s="4"/>
      <c r="AM23" s="4"/>
    </row>
    <row r="24" spans="1:45" ht="22.2" customHeight="1">
      <c r="A24" s="143"/>
      <c r="B24" s="153"/>
      <c r="C24" s="164" t="s">
        <v>79</v>
      </c>
      <c r="D24" s="164"/>
      <c r="E24" s="164"/>
      <c r="F24" s="164"/>
      <c r="G24" s="164"/>
      <c r="H24" s="164"/>
      <c r="I24" s="164"/>
      <c r="J24" s="164"/>
      <c r="K24" s="214">
        <f>'【運営費】積算資料'!F20</f>
        <v>0</v>
      </c>
      <c r="L24" s="214"/>
      <c r="M24" s="214"/>
      <c r="N24" s="214"/>
      <c r="O24" s="214"/>
      <c r="P24" s="251" t="s">
        <v>86</v>
      </c>
      <c r="Q24" s="251"/>
      <c r="R24" s="251"/>
      <c r="S24" s="251"/>
      <c r="T24" s="251"/>
      <c r="U24" s="251"/>
      <c r="V24" s="251"/>
      <c r="W24" s="251"/>
      <c r="X24" s="251"/>
      <c r="Y24" s="251"/>
      <c r="Z24" s="251"/>
      <c r="AA24" s="251"/>
      <c r="AB24" s="251"/>
      <c r="AC24" s="251"/>
      <c r="AD24" s="251"/>
      <c r="AE24" s="251"/>
      <c r="AF24" s="251"/>
      <c r="AG24" s="251"/>
      <c r="AH24" s="251"/>
      <c r="AI24" s="251"/>
      <c r="AJ24" s="251"/>
      <c r="AK24" s="143"/>
      <c r="AL24" s="4"/>
      <c r="AM24" s="4"/>
    </row>
    <row r="25" spans="1:45" ht="22.2" customHeight="1">
      <c r="A25" s="2"/>
      <c r="B25" s="153"/>
      <c r="C25" s="164" t="s">
        <v>81</v>
      </c>
      <c r="D25" s="164"/>
      <c r="E25" s="164"/>
      <c r="F25" s="164"/>
      <c r="G25" s="164"/>
      <c r="H25" s="164"/>
      <c r="I25" s="164"/>
      <c r="J25" s="164"/>
      <c r="K25" s="214">
        <f>'【運営費】積算資料'!F29</f>
        <v>0</v>
      </c>
      <c r="L25" s="214"/>
      <c r="M25" s="214"/>
      <c r="N25" s="214"/>
      <c r="O25" s="214"/>
      <c r="P25" s="251" t="s">
        <v>86</v>
      </c>
      <c r="Q25" s="251"/>
      <c r="R25" s="251"/>
      <c r="S25" s="251"/>
      <c r="T25" s="251"/>
      <c r="U25" s="251"/>
      <c r="V25" s="251"/>
      <c r="W25" s="251"/>
      <c r="X25" s="251"/>
      <c r="Y25" s="251"/>
      <c r="Z25" s="251"/>
      <c r="AA25" s="251"/>
      <c r="AB25" s="251"/>
      <c r="AC25" s="251"/>
      <c r="AD25" s="251"/>
      <c r="AE25" s="251"/>
      <c r="AF25" s="251"/>
      <c r="AG25" s="251"/>
      <c r="AH25" s="251"/>
      <c r="AI25" s="251"/>
      <c r="AJ25" s="251"/>
      <c r="AK25" s="2"/>
      <c r="AL25" s="4"/>
      <c r="AM25" s="4"/>
    </row>
    <row r="26" spans="1:45" ht="22.2" customHeight="1">
      <c r="A26" s="2"/>
      <c r="B26" s="153"/>
      <c r="C26" s="164" t="s">
        <v>82</v>
      </c>
      <c r="D26" s="164"/>
      <c r="E26" s="164"/>
      <c r="F26" s="164"/>
      <c r="G26" s="164"/>
      <c r="H26" s="164"/>
      <c r="I26" s="164"/>
      <c r="J26" s="164"/>
      <c r="K26" s="214">
        <f>'【運営費】積算資料'!F38</f>
        <v>0</v>
      </c>
      <c r="L26" s="214"/>
      <c r="M26" s="214"/>
      <c r="N26" s="214"/>
      <c r="O26" s="214"/>
      <c r="P26" s="251" t="s">
        <v>86</v>
      </c>
      <c r="Q26" s="251"/>
      <c r="R26" s="251"/>
      <c r="S26" s="251"/>
      <c r="T26" s="251"/>
      <c r="U26" s="251"/>
      <c r="V26" s="251"/>
      <c r="W26" s="251"/>
      <c r="X26" s="251"/>
      <c r="Y26" s="251"/>
      <c r="Z26" s="251"/>
      <c r="AA26" s="251"/>
      <c r="AB26" s="251"/>
      <c r="AC26" s="251"/>
      <c r="AD26" s="251"/>
      <c r="AE26" s="251"/>
      <c r="AF26" s="251"/>
      <c r="AG26" s="251"/>
      <c r="AH26" s="251"/>
      <c r="AI26" s="251"/>
      <c r="AJ26" s="251"/>
      <c r="AK26" s="2"/>
      <c r="AL26" s="293" t="str">
        <f>IF(M9=50000,"※広報活動加算５万円を賃借料，光熱水費，運営費，活動費のどれかに足していますか？","")</f>
        <v/>
      </c>
      <c r="AM26" s="293"/>
      <c r="AN26" s="293"/>
      <c r="AO26" s="293"/>
      <c r="AP26" s="293"/>
      <c r="AQ26" s="293"/>
      <c r="AR26" s="293"/>
      <c r="AS26" s="293"/>
    </row>
    <row r="27" spans="1:45" ht="22.2" customHeight="1">
      <c r="A27" s="2"/>
      <c r="B27" s="153"/>
      <c r="C27" s="164" t="s">
        <v>83</v>
      </c>
      <c r="D27" s="164"/>
      <c r="E27" s="164"/>
      <c r="F27" s="164"/>
      <c r="G27" s="164"/>
      <c r="H27" s="164"/>
      <c r="I27" s="164"/>
      <c r="J27" s="164"/>
      <c r="K27" s="214">
        <f>'【運営費】積算資料'!F47</f>
        <v>0</v>
      </c>
      <c r="L27" s="214"/>
      <c r="M27" s="214"/>
      <c r="N27" s="214"/>
      <c r="O27" s="214"/>
      <c r="P27" s="251" t="s">
        <v>86</v>
      </c>
      <c r="Q27" s="251"/>
      <c r="R27" s="251"/>
      <c r="S27" s="251"/>
      <c r="T27" s="251"/>
      <c r="U27" s="251"/>
      <c r="V27" s="251"/>
      <c r="W27" s="251"/>
      <c r="X27" s="251"/>
      <c r="Y27" s="251"/>
      <c r="Z27" s="251"/>
      <c r="AA27" s="251"/>
      <c r="AB27" s="251"/>
      <c r="AC27" s="251"/>
      <c r="AD27" s="251"/>
      <c r="AE27" s="251"/>
      <c r="AF27" s="251"/>
      <c r="AG27" s="251"/>
      <c r="AH27" s="251"/>
      <c r="AI27" s="251"/>
      <c r="AJ27" s="251"/>
      <c r="AK27" s="2"/>
      <c r="AL27" s="293"/>
      <c r="AM27" s="293"/>
      <c r="AN27" s="293"/>
      <c r="AO27" s="293"/>
      <c r="AP27" s="293"/>
      <c r="AQ27" s="293"/>
      <c r="AR27" s="293"/>
      <c r="AS27" s="293"/>
    </row>
    <row r="28" spans="1:45" ht="22.2" customHeight="1">
      <c r="A28" s="2"/>
      <c r="B28" s="153"/>
      <c r="C28" s="164" t="s">
        <v>32</v>
      </c>
      <c r="D28" s="164"/>
      <c r="E28" s="164"/>
      <c r="F28" s="164"/>
      <c r="G28" s="164"/>
      <c r="H28" s="164"/>
      <c r="I28" s="164"/>
      <c r="J28" s="164"/>
      <c r="K28" s="214">
        <f>'【運営費】積算資料'!F56</f>
        <v>0</v>
      </c>
      <c r="L28" s="214"/>
      <c r="M28" s="214"/>
      <c r="N28" s="214"/>
      <c r="O28" s="214"/>
      <c r="P28" s="251" t="s">
        <v>86</v>
      </c>
      <c r="Q28" s="251"/>
      <c r="R28" s="251"/>
      <c r="S28" s="251"/>
      <c r="T28" s="251"/>
      <c r="U28" s="251"/>
      <c r="V28" s="251"/>
      <c r="W28" s="251"/>
      <c r="X28" s="251"/>
      <c r="Y28" s="251"/>
      <c r="Z28" s="251"/>
      <c r="AA28" s="251"/>
      <c r="AB28" s="251"/>
      <c r="AC28" s="251"/>
      <c r="AD28" s="251"/>
      <c r="AE28" s="251"/>
      <c r="AF28" s="251"/>
      <c r="AG28" s="251"/>
      <c r="AH28" s="251"/>
      <c r="AI28" s="251"/>
      <c r="AJ28" s="251"/>
      <c r="AK28" s="2"/>
      <c r="AL28" s="293"/>
      <c r="AM28" s="293"/>
      <c r="AN28" s="293"/>
      <c r="AO28" s="293"/>
      <c r="AP28" s="293"/>
      <c r="AQ28" s="293"/>
      <c r="AR28" s="293"/>
      <c r="AS28" s="293"/>
    </row>
    <row r="29" spans="1:45" ht="22.2" customHeight="1">
      <c r="A29" s="2"/>
      <c r="B29" s="153"/>
      <c r="C29" s="164" t="s">
        <v>84</v>
      </c>
      <c r="D29" s="164"/>
      <c r="E29" s="164"/>
      <c r="F29" s="164"/>
      <c r="G29" s="164"/>
      <c r="H29" s="164"/>
      <c r="I29" s="164"/>
      <c r="J29" s="164"/>
      <c r="K29" s="214">
        <f>'【運営費】積算資料'!F63</f>
        <v>0</v>
      </c>
      <c r="L29" s="214"/>
      <c r="M29" s="214"/>
      <c r="N29" s="214"/>
      <c r="O29" s="214"/>
      <c r="P29" s="251" t="s">
        <v>86</v>
      </c>
      <c r="Q29" s="251"/>
      <c r="R29" s="251"/>
      <c r="S29" s="251"/>
      <c r="T29" s="251"/>
      <c r="U29" s="251"/>
      <c r="V29" s="251"/>
      <c r="W29" s="251"/>
      <c r="X29" s="251"/>
      <c r="Y29" s="251"/>
      <c r="Z29" s="251"/>
      <c r="AA29" s="251"/>
      <c r="AB29" s="251"/>
      <c r="AC29" s="251"/>
      <c r="AD29" s="251"/>
      <c r="AE29" s="251"/>
      <c r="AF29" s="251"/>
      <c r="AG29" s="251"/>
      <c r="AH29" s="251"/>
      <c r="AI29" s="251"/>
      <c r="AJ29" s="251"/>
      <c r="AK29" s="2"/>
      <c r="AL29" s="293"/>
      <c r="AM29" s="293"/>
      <c r="AN29" s="293"/>
      <c r="AO29" s="293"/>
      <c r="AP29" s="293"/>
      <c r="AQ29" s="293"/>
      <c r="AR29" s="293"/>
      <c r="AS29" s="293"/>
    </row>
    <row r="30" spans="1:45" ht="22.2" customHeight="1">
      <c r="A30" s="2"/>
      <c r="B30" s="153"/>
      <c r="C30" s="161"/>
      <c r="D30" s="161"/>
      <c r="E30" s="161"/>
      <c r="F30" s="161"/>
      <c r="G30" s="161"/>
      <c r="H30" s="161"/>
      <c r="I30" s="161"/>
      <c r="J30" s="161"/>
      <c r="K30" s="214">
        <f>'【運営費】積算資料'!F70</f>
        <v>0</v>
      </c>
      <c r="L30" s="214"/>
      <c r="M30" s="214"/>
      <c r="N30" s="214"/>
      <c r="O30" s="214"/>
      <c r="P30" s="251" t="s">
        <v>86</v>
      </c>
      <c r="Q30" s="251"/>
      <c r="R30" s="251"/>
      <c r="S30" s="251"/>
      <c r="T30" s="251"/>
      <c r="U30" s="251"/>
      <c r="V30" s="251"/>
      <c r="W30" s="251"/>
      <c r="X30" s="251"/>
      <c r="Y30" s="251"/>
      <c r="Z30" s="251"/>
      <c r="AA30" s="251"/>
      <c r="AB30" s="251"/>
      <c r="AC30" s="251"/>
      <c r="AD30" s="251"/>
      <c r="AE30" s="251"/>
      <c r="AF30" s="251"/>
      <c r="AG30" s="251"/>
      <c r="AH30" s="251"/>
      <c r="AI30" s="251"/>
      <c r="AJ30" s="251"/>
      <c r="AK30" s="2"/>
      <c r="AL30" s="293"/>
      <c r="AM30" s="293"/>
      <c r="AN30" s="293"/>
      <c r="AO30" s="293"/>
      <c r="AP30" s="293"/>
      <c r="AQ30" s="293"/>
      <c r="AR30" s="293"/>
      <c r="AS30" s="293"/>
    </row>
    <row r="31" spans="1:45" ht="22.2" customHeight="1">
      <c r="A31" s="143"/>
      <c r="B31" s="153"/>
      <c r="C31" s="162"/>
      <c r="D31" s="162"/>
      <c r="E31" s="162"/>
      <c r="F31" s="162"/>
      <c r="G31" s="162"/>
      <c r="H31" s="162"/>
      <c r="I31" s="162"/>
      <c r="J31" s="162"/>
      <c r="K31" s="215">
        <f>'【運営費】積算資料'!F77</f>
        <v>0</v>
      </c>
      <c r="L31" s="215"/>
      <c r="M31" s="215"/>
      <c r="N31" s="215"/>
      <c r="O31" s="215"/>
      <c r="P31" s="252" t="s">
        <v>86</v>
      </c>
      <c r="Q31" s="252"/>
      <c r="R31" s="252"/>
      <c r="S31" s="252"/>
      <c r="T31" s="252"/>
      <c r="U31" s="252"/>
      <c r="V31" s="252"/>
      <c r="W31" s="252"/>
      <c r="X31" s="252"/>
      <c r="Y31" s="252"/>
      <c r="Z31" s="252"/>
      <c r="AA31" s="252"/>
      <c r="AB31" s="252"/>
      <c r="AC31" s="252"/>
      <c r="AD31" s="252"/>
      <c r="AE31" s="252"/>
      <c r="AF31" s="252"/>
      <c r="AG31" s="252"/>
      <c r="AH31" s="252"/>
      <c r="AI31" s="252"/>
      <c r="AJ31" s="252"/>
      <c r="AK31" s="143"/>
      <c r="AL31" s="293"/>
      <c r="AM31" s="293"/>
      <c r="AN31" s="293"/>
      <c r="AO31" s="293"/>
      <c r="AP31" s="293"/>
      <c r="AQ31" s="293"/>
      <c r="AR31" s="293"/>
      <c r="AS31" s="293"/>
    </row>
    <row r="32" spans="1:45" ht="22.2" customHeight="1">
      <c r="A32" s="143"/>
      <c r="B32" s="148" t="s">
        <v>51</v>
      </c>
      <c r="C32" s="153"/>
      <c r="D32" s="153"/>
      <c r="E32" s="153"/>
      <c r="F32" s="153"/>
      <c r="G32" s="153"/>
      <c r="H32" s="153"/>
      <c r="I32" s="153"/>
      <c r="J32" s="153"/>
      <c r="K32" s="209">
        <f>SUM(K33:O40)</f>
        <v>0</v>
      </c>
      <c r="L32" s="209"/>
      <c r="M32" s="209"/>
      <c r="N32" s="209"/>
      <c r="O32" s="209"/>
      <c r="P32" s="150" t="s">
        <v>128</v>
      </c>
      <c r="Q32" s="150"/>
      <c r="R32" s="150"/>
      <c r="S32" s="150"/>
      <c r="T32" s="150"/>
      <c r="U32" s="150"/>
      <c r="V32" s="150"/>
      <c r="W32" s="150"/>
      <c r="X32" s="150"/>
      <c r="Y32" s="150"/>
      <c r="Z32" s="150"/>
      <c r="AA32" s="150"/>
      <c r="AB32" s="150"/>
      <c r="AC32" s="150"/>
      <c r="AD32" s="150"/>
      <c r="AE32" s="150"/>
      <c r="AF32" s="150"/>
      <c r="AG32" s="150"/>
      <c r="AH32" s="150"/>
      <c r="AI32" s="150"/>
      <c r="AJ32" s="150"/>
      <c r="AK32" s="143"/>
      <c r="AL32" s="4"/>
      <c r="AM32" s="4"/>
    </row>
    <row r="33" spans="1:45" ht="22.2" customHeight="1">
      <c r="A33" s="143"/>
      <c r="B33" s="154"/>
      <c r="C33" s="165" t="str">
        <f>'【活動費】積算資料①'!C1</f>
        <v/>
      </c>
      <c r="D33" s="165"/>
      <c r="E33" s="165"/>
      <c r="F33" s="165"/>
      <c r="G33" s="165"/>
      <c r="H33" s="165"/>
      <c r="I33" s="165"/>
      <c r="J33" s="165"/>
      <c r="K33" s="216">
        <f>'【活動費】積算資料①'!C2</f>
        <v>0</v>
      </c>
      <c r="L33" s="216"/>
      <c r="M33" s="216"/>
      <c r="N33" s="216"/>
      <c r="O33" s="216"/>
      <c r="P33" s="250" t="s">
        <v>196</v>
      </c>
      <c r="Q33" s="250"/>
      <c r="R33" s="250"/>
      <c r="S33" s="250"/>
      <c r="T33" s="250"/>
      <c r="U33" s="250"/>
      <c r="V33" s="250"/>
      <c r="W33" s="250"/>
      <c r="X33" s="250"/>
      <c r="Y33" s="250"/>
      <c r="Z33" s="250"/>
      <c r="AA33" s="250"/>
      <c r="AB33" s="250"/>
      <c r="AC33" s="250"/>
      <c r="AD33" s="250"/>
      <c r="AE33" s="250"/>
      <c r="AF33" s="250"/>
      <c r="AG33" s="250"/>
      <c r="AH33" s="250"/>
      <c r="AI33" s="250"/>
      <c r="AJ33" s="250"/>
      <c r="AK33" s="143"/>
      <c r="AL33" s="4"/>
      <c r="AM33" s="4"/>
    </row>
    <row r="34" spans="1:45" ht="22.2" customHeight="1">
      <c r="A34" s="143"/>
      <c r="B34" s="154"/>
      <c r="C34" s="166" t="str">
        <f>'【活動費】積算資料②'!C1</f>
        <v/>
      </c>
      <c r="D34" s="166"/>
      <c r="E34" s="166"/>
      <c r="F34" s="166"/>
      <c r="G34" s="166"/>
      <c r="H34" s="166"/>
      <c r="I34" s="166"/>
      <c r="J34" s="166"/>
      <c r="K34" s="217">
        <f>'【活動費】積算資料②'!C2</f>
        <v>0</v>
      </c>
      <c r="L34" s="217"/>
      <c r="M34" s="217"/>
      <c r="N34" s="217"/>
      <c r="O34" s="217"/>
      <c r="P34" s="251" t="s">
        <v>197</v>
      </c>
      <c r="Q34" s="251"/>
      <c r="R34" s="251"/>
      <c r="S34" s="251"/>
      <c r="T34" s="251"/>
      <c r="U34" s="251"/>
      <c r="V34" s="251"/>
      <c r="W34" s="251"/>
      <c r="X34" s="251"/>
      <c r="Y34" s="251"/>
      <c r="Z34" s="251"/>
      <c r="AA34" s="251"/>
      <c r="AB34" s="251"/>
      <c r="AC34" s="251"/>
      <c r="AD34" s="251"/>
      <c r="AE34" s="251"/>
      <c r="AF34" s="251"/>
      <c r="AG34" s="251"/>
      <c r="AH34" s="251"/>
      <c r="AI34" s="251"/>
      <c r="AJ34" s="251"/>
      <c r="AK34" s="143"/>
      <c r="AL34" s="4"/>
      <c r="AM34" s="4"/>
    </row>
    <row r="35" spans="1:45" ht="22.2" customHeight="1">
      <c r="A35" s="143"/>
      <c r="B35" s="154"/>
      <c r="C35" s="167" t="str">
        <f>'【活動費】積算資料③'!C1</f>
        <v/>
      </c>
      <c r="D35" s="167"/>
      <c r="E35" s="167"/>
      <c r="F35" s="167"/>
      <c r="G35" s="167"/>
      <c r="H35" s="167"/>
      <c r="I35" s="167"/>
      <c r="J35" s="167"/>
      <c r="K35" s="218">
        <f>'【活動費】積算資料③'!C2</f>
        <v>0</v>
      </c>
      <c r="L35" s="218"/>
      <c r="M35" s="218"/>
      <c r="N35" s="218"/>
      <c r="O35" s="218"/>
      <c r="P35" s="253" t="s">
        <v>198</v>
      </c>
      <c r="Q35" s="253"/>
      <c r="R35" s="253"/>
      <c r="S35" s="253"/>
      <c r="T35" s="253"/>
      <c r="U35" s="253"/>
      <c r="V35" s="253"/>
      <c r="W35" s="253"/>
      <c r="X35" s="253"/>
      <c r="Y35" s="253"/>
      <c r="Z35" s="253"/>
      <c r="AA35" s="253"/>
      <c r="AB35" s="253"/>
      <c r="AC35" s="253"/>
      <c r="AD35" s="253"/>
      <c r="AE35" s="253"/>
      <c r="AF35" s="253"/>
      <c r="AG35" s="253"/>
      <c r="AH35" s="253"/>
      <c r="AI35" s="253"/>
      <c r="AJ35" s="253"/>
      <c r="AK35" s="143"/>
      <c r="AL35" s="293" t="str">
        <f>IF(M10=25000,"※まちづくり計画策定加算の２万５千円を賃借料，光熱水費，運営費，活動費のうちのどれかに足していますか？","")</f>
        <v/>
      </c>
      <c r="AM35" s="293"/>
      <c r="AN35" s="293"/>
      <c r="AO35" s="293"/>
      <c r="AP35" s="293"/>
      <c r="AQ35" s="293"/>
      <c r="AR35" s="293"/>
      <c r="AS35" s="293"/>
    </row>
    <row r="36" spans="1:45" ht="22.2" customHeight="1">
      <c r="A36" s="2"/>
      <c r="B36" s="154"/>
      <c r="C36" s="168" t="str">
        <f>'【活動費】積算資料④'!C1</f>
        <v/>
      </c>
      <c r="D36" s="178"/>
      <c r="E36" s="178"/>
      <c r="F36" s="178"/>
      <c r="G36" s="178"/>
      <c r="H36" s="178"/>
      <c r="I36" s="178"/>
      <c r="J36" s="197"/>
      <c r="K36" s="219">
        <f>'【活動費】積算資料④'!C2</f>
        <v>0</v>
      </c>
      <c r="L36" s="231"/>
      <c r="M36" s="231"/>
      <c r="N36" s="231"/>
      <c r="O36" s="240"/>
      <c r="P36" s="254" t="s">
        <v>199</v>
      </c>
      <c r="Q36" s="264"/>
      <c r="R36" s="264"/>
      <c r="S36" s="264"/>
      <c r="T36" s="264"/>
      <c r="U36" s="264"/>
      <c r="V36" s="264"/>
      <c r="W36" s="264"/>
      <c r="X36" s="264"/>
      <c r="Y36" s="264"/>
      <c r="Z36" s="264"/>
      <c r="AA36" s="264"/>
      <c r="AB36" s="264"/>
      <c r="AC36" s="264"/>
      <c r="AD36" s="264"/>
      <c r="AE36" s="264"/>
      <c r="AF36" s="264"/>
      <c r="AG36" s="264"/>
      <c r="AH36" s="264"/>
      <c r="AI36" s="264"/>
      <c r="AJ36" s="287"/>
      <c r="AK36" s="2"/>
      <c r="AL36" s="293"/>
      <c r="AM36" s="293"/>
      <c r="AN36" s="293"/>
      <c r="AO36" s="293"/>
      <c r="AP36" s="293"/>
      <c r="AQ36" s="293"/>
      <c r="AR36" s="293"/>
      <c r="AS36" s="293"/>
    </row>
    <row r="37" spans="1:45" ht="22.2" customHeight="1">
      <c r="A37" s="2"/>
      <c r="B37" s="154"/>
      <c r="C37" s="169" t="str">
        <f>'【活動費】積算資料⑤'!C1</f>
        <v/>
      </c>
      <c r="D37" s="179"/>
      <c r="E37" s="179"/>
      <c r="F37" s="179"/>
      <c r="G37" s="179"/>
      <c r="H37" s="179"/>
      <c r="I37" s="179"/>
      <c r="J37" s="198"/>
      <c r="K37" s="220">
        <f>'【活動費】積算資料⑤'!C2</f>
        <v>0</v>
      </c>
      <c r="L37" s="232"/>
      <c r="M37" s="232"/>
      <c r="N37" s="232"/>
      <c r="O37" s="241"/>
      <c r="P37" s="255" t="s">
        <v>77</v>
      </c>
      <c r="Q37" s="265"/>
      <c r="R37" s="265"/>
      <c r="S37" s="265"/>
      <c r="T37" s="265"/>
      <c r="U37" s="265"/>
      <c r="V37" s="265"/>
      <c r="W37" s="265"/>
      <c r="X37" s="265"/>
      <c r="Y37" s="265"/>
      <c r="Z37" s="265"/>
      <c r="AA37" s="265"/>
      <c r="AB37" s="265"/>
      <c r="AC37" s="265"/>
      <c r="AD37" s="265"/>
      <c r="AE37" s="265"/>
      <c r="AF37" s="265"/>
      <c r="AG37" s="265"/>
      <c r="AH37" s="265"/>
      <c r="AI37" s="265"/>
      <c r="AJ37" s="288"/>
      <c r="AK37" s="2"/>
      <c r="AL37" s="293"/>
      <c r="AM37" s="293"/>
      <c r="AN37" s="293"/>
      <c r="AO37" s="293"/>
      <c r="AP37" s="293"/>
      <c r="AQ37" s="293"/>
      <c r="AR37" s="293"/>
      <c r="AS37" s="293"/>
    </row>
    <row r="38" spans="1:45" ht="22.2" customHeight="1">
      <c r="A38" s="143"/>
      <c r="B38" s="154"/>
      <c r="C38" s="170" t="str">
        <f>'【活動費】積算資料⑥'!C1</f>
        <v/>
      </c>
      <c r="D38" s="180"/>
      <c r="E38" s="180"/>
      <c r="F38" s="180"/>
      <c r="G38" s="180"/>
      <c r="H38" s="180"/>
      <c r="I38" s="180"/>
      <c r="J38" s="199"/>
      <c r="K38" s="221">
        <f>'【活動費】積算資料⑥'!C2</f>
        <v>0</v>
      </c>
      <c r="L38" s="221"/>
      <c r="M38" s="221"/>
      <c r="N38" s="221"/>
      <c r="O38" s="221"/>
      <c r="P38" s="256" t="s">
        <v>200</v>
      </c>
      <c r="Q38" s="256"/>
      <c r="R38" s="256"/>
      <c r="S38" s="256"/>
      <c r="T38" s="256"/>
      <c r="U38" s="256"/>
      <c r="V38" s="256"/>
      <c r="W38" s="256"/>
      <c r="X38" s="256"/>
      <c r="Y38" s="256"/>
      <c r="Z38" s="256"/>
      <c r="AA38" s="256"/>
      <c r="AB38" s="256"/>
      <c r="AC38" s="256"/>
      <c r="AD38" s="256"/>
      <c r="AE38" s="256"/>
      <c r="AF38" s="256"/>
      <c r="AG38" s="256"/>
      <c r="AH38" s="256"/>
      <c r="AI38" s="256"/>
      <c r="AJ38" s="256"/>
      <c r="AK38" s="143"/>
      <c r="AL38" s="293"/>
      <c r="AM38" s="293"/>
      <c r="AN38" s="293"/>
      <c r="AO38" s="293"/>
      <c r="AP38" s="293"/>
      <c r="AQ38" s="293"/>
      <c r="AR38" s="293"/>
      <c r="AS38" s="293"/>
    </row>
    <row r="39" spans="1:45" ht="22.2" customHeight="1">
      <c r="A39" s="143"/>
      <c r="B39" s="154"/>
      <c r="C39" s="170" t="str">
        <f>'【活動費】積算資料⑦'!C1</f>
        <v/>
      </c>
      <c r="D39" s="180"/>
      <c r="E39" s="180"/>
      <c r="F39" s="180"/>
      <c r="G39" s="180"/>
      <c r="H39" s="180"/>
      <c r="I39" s="180"/>
      <c r="J39" s="199"/>
      <c r="K39" s="222">
        <f>'【活動費】積算資料⑦'!C2</f>
        <v>0</v>
      </c>
      <c r="L39" s="222"/>
      <c r="M39" s="222"/>
      <c r="N39" s="222"/>
      <c r="O39" s="222"/>
      <c r="P39" s="252" t="s">
        <v>201</v>
      </c>
      <c r="Q39" s="252"/>
      <c r="R39" s="252"/>
      <c r="S39" s="252"/>
      <c r="T39" s="252"/>
      <c r="U39" s="252"/>
      <c r="V39" s="252"/>
      <c r="W39" s="252"/>
      <c r="X39" s="252"/>
      <c r="Y39" s="252"/>
      <c r="Z39" s="252"/>
      <c r="AA39" s="252"/>
      <c r="AB39" s="252"/>
      <c r="AC39" s="252"/>
      <c r="AD39" s="252"/>
      <c r="AE39" s="252"/>
      <c r="AF39" s="252"/>
      <c r="AG39" s="252"/>
      <c r="AH39" s="252"/>
      <c r="AI39" s="252"/>
      <c r="AJ39" s="252"/>
      <c r="AK39" s="143"/>
      <c r="AL39" s="293"/>
      <c r="AM39" s="293"/>
      <c r="AN39" s="293"/>
      <c r="AO39" s="293"/>
      <c r="AP39" s="293"/>
      <c r="AQ39" s="293"/>
      <c r="AR39" s="293"/>
      <c r="AS39" s="293"/>
    </row>
    <row r="40" spans="1:45" ht="22.2" customHeight="1">
      <c r="A40" s="2"/>
      <c r="B40" s="154"/>
      <c r="C40" s="171" t="s">
        <v>112</v>
      </c>
      <c r="D40" s="181"/>
      <c r="E40" s="181"/>
      <c r="F40" s="181"/>
      <c r="G40" s="181"/>
      <c r="H40" s="181"/>
      <c r="I40" s="181"/>
      <c r="J40" s="200"/>
      <c r="K40" s="208">
        <f>SUM(K41:K42)</f>
        <v>0</v>
      </c>
      <c r="L40" s="230"/>
      <c r="M40" s="230"/>
      <c r="N40" s="230"/>
      <c r="O40" s="239"/>
      <c r="P40" s="257"/>
      <c r="Q40" s="266"/>
      <c r="R40" s="266"/>
      <c r="S40" s="266"/>
      <c r="T40" s="266"/>
      <c r="U40" s="266"/>
      <c r="V40" s="266"/>
      <c r="W40" s="266"/>
      <c r="X40" s="266"/>
      <c r="Y40" s="266"/>
      <c r="Z40" s="266"/>
      <c r="AA40" s="266"/>
      <c r="AB40" s="266"/>
      <c r="AC40" s="266"/>
      <c r="AD40" s="266"/>
      <c r="AE40" s="266"/>
      <c r="AF40" s="266"/>
      <c r="AG40" s="266"/>
      <c r="AH40" s="266"/>
      <c r="AI40" s="266"/>
      <c r="AJ40" s="289"/>
      <c r="AK40" s="2"/>
      <c r="AL40" s="293"/>
      <c r="AM40" s="293"/>
      <c r="AN40" s="293"/>
      <c r="AO40" s="293"/>
      <c r="AP40" s="293"/>
      <c r="AQ40" s="293"/>
      <c r="AR40" s="293"/>
      <c r="AS40" s="293"/>
    </row>
    <row r="41" spans="1:45" ht="22.2" customHeight="1">
      <c r="A41" s="2"/>
      <c r="B41" s="154"/>
      <c r="C41" s="172"/>
      <c r="D41" s="182" t="str">
        <f>IF(活動計画書!C114="","",活動計画書!C114)</f>
        <v/>
      </c>
      <c r="E41" s="187"/>
      <c r="F41" s="187"/>
      <c r="G41" s="187"/>
      <c r="H41" s="187"/>
      <c r="I41" s="187"/>
      <c r="J41" s="201"/>
      <c r="K41" s="223">
        <f>'【活動費(行政間連携加算)】積算資料⑧'!C2</f>
        <v>0</v>
      </c>
      <c r="L41" s="233"/>
      <c r="M41" s="233"/>
      <c r="N41" s="233"/>
      <c r="O41" s="237"/>
      <c r="P41" s="258" t="s">
        <v>100</v>
      </c>
      <c r="Q41" s="267"/>
      <c r="R41" s="267"/>
      <c r="S41" s="267"/>
      <c r="T41" s="267"/>
      <c r="U41" s="267"/>
      <c r="V41" s="267"/>
      <c r="W41" s="267"/>
      <c r="X41" s="267"/>
      <c r="Y41" s="267"/>
      <c r="Z41" s="267"/>
      <c r="AA41" s="267"/>
      <c r="AB41" s="267"/>
      <c r="AC41" s="267"/>
      <c r="AD41" s="267"/>
      <c r="AE41" s="267"/>
      <c r="AF41" s="267"/>
      <c r="AG41" s="267"/>
      <c r="AH41" s="267"/>
      <c r="AI41" s="267"/>
      <c r="AJ41" s="290"/>
      <c r="AK41" s="2"/>
      <c r="AL41" s="4"/>
      <c r="AM41" s="4"/>
      <c r="AN41" s="295"/>
      <c r="AO41" s="295"/>
    </row>
    <row r="42" spans="1:45" ht="22.2" customHeight="1">
      <c r="A42" s="2"/>
      <c r="B42" s="155"/>
      <c r="C42" s="173"/>
      <c r="D42" s="168" t="str">
        <f>IF(活動計画書!C128="","",活動計画書!C128)</f>
        <v>　</v>
      </c>
      <c r="E42" s="188"/>
      <c r="F42" s="188"/>
      <c r="G42" s="178"/>
      <c r="H42" s="178"/>
      <c r="I42" s="178"/>
      <c r="J42" s="202"/>
      <c r="K42" s="224">
        <f>'【活動費(行政間連携加算)】積算資料⑨'!C2</f>
        <v>0</v>
      </c>
      <c r="L42" s="234"/>
      <c r="M42" s="234"/>
      <c r="N42" s="234"/>
      <c r="O42" s="242"/>
      <c r="P42" s="259" t="s">
        <v>157</v>
      </c>
      <c r="Q42" s="268"/>
      <c r="R42" s="268"/>
      <c r="S42" s="268"/>
      <c r="T42" s="268"/>
      <c r="U42" s="268"/>
      <c r="V42" s="268"/>
      <c r="W42" s="268"/>
      <c r="X42" s="268"/>
      <c r="Y42" s="268"/>
      <c r="Z42" s="268"/>
      <c r="AA42" s="268"/>
      <c r="AB42" s="268"/>
      <c r="AC42" s="268"/>
      <c r="AD42" s="268"/>
      <c r="AE42" s="268"/>
      <c r="AF42" s="268"/>
      <c r="AG42" s="268"/>
      <c r="AH42" s="268"/>
      <c r="AI42" s="268"/>
      <c r="AJ42" s="291"/>
      <c r="AK42" s="2"/>
      <c r="AL42" s="4"/>
      <c r="AM42" s="4"/>
    </row>
    <row r="43" spans="1:45" ht="22.2" customHeight="1">
      <c r="A43" s="143"/>
      <c r="B43" s="5" t="s">
        <v>52</v>
      </c>
      <c r="C43" s="5"/>
      <c r="D43" s="5"/>
      <c r="E43" s="5"/>
      <c r="F43" s="5"/>
      <c r="G43" s="5"/>
      <c r="H43" s="5"/>
      <c r="I43" s="5"/>
      <c r="J43" s="5"/>
      <c r="K43" s="225">
        <f>SUM(K19:O21,K22,K32)</f>
        <v>0</v>
      </c>
      <c r="L43" s="225"/>
      <c r="M43" s="225"/>
      <c r="N43" s="225"/>
      <c r="O43" s="225"/>
      <c r="P43" s="150"/>
      <c r="Q43" s="150"/>
      <c r="R43" s="150"/>
      <c r="S43" s="150"/>
      <c r="T43" s="150"/>
      <c r="U43" s="150"/>
      <c r="V43" s="150"/>
      <c r="W43" s="150"/>
      <c r="X43" s="150"/>
      <c r="Y43" s="150"/>
      <c r="Z43" s="150"/>
      <c r="AA43" s="150"/>
      <c r="AB43" s="150"/>
      <c r="AC43" s="150"/>
      <c r="AD43" s="150"/>
      <c r="AE43" s="150"/>
      <c r="AF43" s="150"/>
      <c r="AG43" s="150"/>
      <c r="AH43" s="150"/>
      <c r="AI43" s="150"/>
      <c r="AJ43" s="150"/>
      <c r="AK43" s="143"/>
      <c r="AL43" s="4"/>
      <c r="AM43" s="4"/>
    </row>
    <row r="44" spans="1:45" ht="22.2" customHeight="1">
      <c r="A44" s="2"/>
      <c r="B44" s="156" t="str">
        <f>IF(K16=K43,"","エラー：【収入の部】計＝【支出の部】計ではありません。【収入の部】市交付金加算枠②内の広報活動(1)+まちづくり計画策定(2)を【支出の部】に充当しているかご確認ください。")</f>
        <v/>
      </c>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2"/>
      <c r="AL44" s="4"/>
      <c r="AM44" s="4"/>
    </row>
    <row r="45" spans="1:45" ht="22.2" customHeight="1">
      <c r="A45" s="2"/>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2"/>
      <c r="AL45" s="4"/>
      <c r="AM45" s="4"/>
    </row>
    <row r="46" spans="1:45" ht="22.2" customHeight="1">
      <c r="A46" s="143"/>
      <c r="B46" s="2"/>
      <c r="C46" s="2" t="s">
        <v>53</v>
      </c>
      <c r="D46" s="143"/>
      <c r="E46" s="143"/>
      <c r="F46" s="143"/>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43"/>
      <c r="AL46" s="4"/>
      <c r="AM46" s="4"/>
    </row>
    <row r="47" spans="1:45" ht="22.5" customHeight="1">
      <c r="A47" s="143"/>
      <c r="B47" s="143"/>
      <c r="C47" s="143"/>
      <c r="D47" s="143"/>
      <c r="E47" s="143"/>
      <c r="F47" s="143"/>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43"/>
      <c r="AL47" s="4"/>
      <c r="AM47" s="4"/>
    </row>
    <row r="48" spans="1:45" ht="22.5" customHeight="1">
      <c r="A48" s="143"/>
      <c r="B48" s="143"/>
      <c r="C48" s="143"/>
      <c r="D48" s="143"/>
      <c r="E48" s="143"/>
      <c r="F48" s="143"/>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43"/>
      <c r="AL48" s="4"/>
      <c r="AM48" s="4"/>
    </row>
    <row r="49" spans="1:39" ht="22.5" customHeight="1">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4"/>
      <c r="AM49" s="4"/>
    </row>
    <row r="50" spans="1:39" ht="2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4"/>
      <c r="AM50" s="4"/>
    </row>
    <row r="51" spans="1:39" ht="2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4"/>
      <c r="AM51" s="4"/>
    </row>
    <row r="52" spans="1:39" ht="2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4"/>
      <c r="AM52" s="4"/>
    </row>
    <row r="53" spans="1:39" ht="22.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ht="22.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ht="22.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sheetData>
  <sheetProtection password="C7A8" sheet="1" objects="1" scenarios="1" formatCells="0" selectLockedCells="1"/>
  <mergeCells count="139">
    <mergeCell ref="E2:F2"/>
    <mergeCell ref="G2:H2"/>
    <mergeCell ref="AJ2:AK2"/>
    <mergeCell ref="W3:AJ3"/>
    <mergeCell ref="B5:J5"/>
    <mergeCell ref="K5:O5"/>
    <mergeCell ref="P5:AJ5"/>
    <mergeCell ref="B6:J6"/>
    <mergeCell ref="K6:O6"/>
    <mergeCell ref="P6:AJ6"/>
    <mergeCell ref="C7:J7"/>
    <mergeCell ref="K7:O7"/>
    <mergeCell ref="P7:AJ7"/>
    <mergeCell ref="C8:J8"/>
    <mergeCell ref="K8:O8"/>
    <mergeCell ref="P8:AJ8"/>
    <mergeCell ref="D9:J9"/>
    <mergeCell ref="K9:L9"/>
    <mergeCell ref="M9:O9"/>
    <mergeCell ref="P9:V9"/>
    <mergeCell ref="W9:X9"/>
    <mergeCell ref="Z9:AC9"/>
    <mergeCell ref="AD9:AF9"/>
    <mergeCell ref="AG9:AJ9"/>
    <mergeCell ref="D10:J10"/>
    <mergeCell ref="K10:L10"/>
    <mergeCell ref="M10:O10"/>
    <mergeCell ref="P10:S10"/>
    <mergeCell ref="T10:Y10"/>
    <mergeCell ref="Z10:AC10"/>
    <mergeCell ref="AD10:AF10"/>
    <mergeCell ref="AG10:AJ10"/>
    <mergeCell ref="D11:J11"/>
    <mergeCell ref="K11:O11"/>
    <mergeCell ref="P11:Y11"/>
    <mergeCell ref="Z11:AJ11"/>
    <mergeCell ref="B12:J12"/>
    <mergeCell ref="K12:O12"/>
    <mergeCell ref="P12:AJ12"/>
    <mergeCell ref="C13:J13"/>
    <mergeCell ref="K13:O13"/>
    <mergeCell ref="P13:AJ13"/>
    <mergeCell ref="C14:J14"/>
    <mergeCell ref="K14:O14"/>
    <mergeCell ref="P14:AJ14"/>
    <mergeCell ref="C15:J15"/>
    <mergeCell ref="K15:O15"/>
    <mergeCell ref="P15:AJ15"/>
    <mergeCell ref="B16:J16"/>
    <mergeCell ref="K16:O16"/>
    <mergeCell ref="P16:AJ16"/>
    <mergeCell ref="K17:O17"/>
    <mergeCell ref="B18:J18"/>
    <mergeCell ref="K18:O18"/>
    <mergeCell ref="P18:AJ18"/>
    <mergeCell ref="B19:J19"/>
    <mergeCell ref="K19:O19"/>
    <mergeCell ref="P19:AJ19"/>
    <mergeCell ref="B20:J20"/>
    <mergeCell ref="K20:O20"/>
    <mergeCell ref="P20:AJ20"/>
    <mergeCell ref="B21:J21"/>
    <mergeCell ref="K21:O21"/>
    <mergeCell ref="P21:AJ21"/>
    <mergeCell ref="B22:J22"/>
    <mergeCell ref="K22:O22"/>
    <mergeCell ref="P22:AJ22"/>
    <mergeCell ref="C23:J23"/>
    <mergeCell ref="K23:O23"/>
    <mergeCell ref="P23:AJ23"/>
    <mergeCell ref="C24:J24"/>
    <mergeCell ref="K24:O24"/>
    <mergeCell ref="P24:AJ24"/>
    <mergeCell ref="C25:J25"/>
    <mergeCell ref="K25:O25"/>
    <mergeCell ref="P25:AJ25"/>
    <mergeCell ref="C26:J26"/>
    <mergeCell ref="K26:O26"/>
    <mergeCell ref="P26:AJ26"/>
    <mergeCell ref="C27:J27"/>
    <mergeCell ref="K27:O27"/>
    <mergeCell ref="P27:AJ27"/>
    <mergeCell ref="C28:J28"/>
    <mergeCell ref="K28:O28"/>
    <mergeCell ref="P28:AJ28"/>
    <mergeCell ref="C29:J29"/>
    <mergeCell ref="K29:O29"/>
    <mergeCell ref="P29:AJ29"/>
    <mergeCell ref="C30:J30"/>
    <mergeCell ref="K30:O30"/>
    <mergeCell ref="P30:AJ30"/>
    <mergeCell ref="C31:J31"/>
    <mergeCell ref="K31:O31"/>
    <mergeCell ref="P31:AJ31"/>
    <mergeCell ref="B32:J32"/>
    <mergeCell ref="K32:O32"/>
    <mergeCell ref="P32:AJ32"/>
    <mergeCell ref="C33:J33"/>
    <mergeCell ref="K33:O33"/>
    <mergeCell ref="P33:AJ33"/>
    <mergeCell ref="C34:J34"/>
    <mergeCell ref="K34:O34"/>
    <mergeCell ref="P34:AJ34"/>
    <mergeCell ref="C35:J35"/>
    <mergeCell ref="K35:O35"/>
    <mergeCell ref="P35:AJ35"/>
    <mergeCell ref="C36:J36"/>
    <mergeCell ref="K36:O36"/>
    <mergeCell ref="P36:AJ36"/>
    <mergeCell ref="C37:J37"/>
    <mergeCell ref="K37:O37"/>
    <mergeCell ref="P37:AJ37"/>
    <mergeCell ref="C38:J38"/>
    <mergeCell ref="K38:O38"/>
    <mergeCell ref="P38:AJ38"/>
    <mergeCell ref="C39:J39"/>
    <mergeCell ref="K39:O39"/>
    <mergeCell ref="P39:AJ39"/>
    <mergeCell ref="C40:J40"/>
    <mergeCell ref="K40:O40"/>
    <mergeCell ref="P40:AJ40"/>
    <mergeCell ref="D41:J41"/>
    <mergeCell ref="K41:O41"/>
    <mergeCell ref="P41:AJ41"/>
    <mergeCell ref="D42:J42"/>
    <mergeCell ref="K42:O42"/>
    <mergeCell ref="P42:AJ42"/>
    <mergeCell ref="B43:J43"/>
    <mergeCell ref="K43:O43"/>
    <mergeCell ref="P43:AJ43"/>
    <mergeCell ref="B9:B10"/>
    <mergeCell ref="AL10:AR12"/>
    <mergeCell ref="B13:B15"/>
    <mergeCell ref="AL13:AR15"/>
    <mergeCell ref="AL26:AS31"/>
    <mergeCell ref="AL35:AS40"/>
    <mergeCell ref="B44:AJ45"/>
    <mergeCell ref="B23:B31"/>
    <mergeCell ref="B33:B42"/>
  </mergeCells>
  <phoneticPr fontId="1"/>
  <conditionalFormatting sqref="B44">
    <cfRule type="containsText" dxfId="4" priority="5" text="【収入の部】">
      <formula>NOT(ISERROR(SEARCH("【収入の部】",B44)))</formula>
    </cfRule>
  </conditionalFormatting>
  <conditionalFormatting sqref="P17:AD17 F17:K17">
    <cfRule type="containsText" dxfId="3" priority="1" text="">
      <formula>NOT(ISERROR(SEARCH("",F17)))</formula>
    </cfRule>
    <cfRule type="containsText" dxfId="2" priority="3" text="">
      <formula>NOT(ISERROR(SEARCH("",F17)))</formula>
    </cfRule>
    <cfRule type="containsText" dxfId="1" priority="4" text="エラー">
      <formula>NOT(ISERROR(SEARCH("エラー",F17)))</formula>
    </cfRule>
  </conditionalFormatting>
  <conditionalFormatting sqref="B44:AJ45">
    <cfRule type="containsText" dxfId="0" priority="2" text="">
      <formula>NOT(ISERROR(SEARCH("",B44)))</formula>
    </cfRule>
  </conditionalFormatting>
  <dataValidations count="2">
    <dataValidation type="list" allowBlank="1" showDropDown="0" showInputMessage="1" showErrorMessage="1" sqref="AD9:AF10">
      <formula1>"　,運営,活動"</formula1>
    </dataValidation>
    <dataValidation type="list" allowBlank="1" showDropDown="0" showInputMessage="1" showErrorMessage="1" sqref="T10:Y10">
      <formula1>"リストから選択,　,令和7～8年度,令和8～9年度"</formula1>
    </dataValidation>
  </dataValidations>
  <printOptions horizontalCentered="1"/>
  <pageMargins left="0.59055118110236227" right="0.59055118110236227" top="0.59055118110236227" bottom="0.59055118110236227" header="0.31496062992125984" footer="0.31496062992125984"/>
  <pageSetup paperSize="9" scale="80" fitToWidth="1" fitToHeight="1" orientation="portrait" usePrinterDefaults="1" r:id="rId1"/>
  <headerFooter>
    <oddHeader>&amp;R&amp;"-,太字"&amp;12&amp;K000000〔運営交付金〕</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P80"/>
  <sheetViews>
    <sheetView workbookViewId="0">
      <selection activeCell="B6" sqref="B6:E6"/>
    </sheetView>
  </sheetViews>
  <sheetFormatPr defaultRowHeight="13.2"/>
  <cols>
    <col min="1" max="1" width="0.88671875" customWidth="1"/>
  </cols>
  <sheetData>
    <row r="1" spans="1:16" ht="26.25" customHeight="1">
      <c r="B1" s="299" t="s">
        <v>106</v>
      </c>
      <c r="C1" s="299"/>
      <c r="D1" s="299"/>
      <c r="E1" s="299"/>
      <c r="F1" s="299"/>
      <c r="G1" s="299"/>
      <c r="H1" s="299"/>
      <c r="I1" s="299"/>
      <c r="J1" s="298"/>
      <c r="K1" s="298"/>
      <c r="L1" s="298"/>
      <c r="M1" s="298"/>
      <c r="N1" s="298"/>
      <c r="O1" s="298"/>
      <c r="P1" s="298"/>
    </row>
    <row r="2" spans="1:16" ht="26.25" customHeight="1">
      <c r="A2" s="298"/>
      <c r="B2" s="300" t="s">
        <v>107</v>
      </c>
      <c r="C2" s="311">
        <f>SUM(F11,F20,F29,F38,F47,F56,F63,F70,F77)</f>
        <v>0</v>
      </c>
      <c r="D2" s="312"/>
      <c r="E2" s="313"/>
      <c r="F2" s="298" t="s">
        <v>105</v>
      </c>
      <c r="G2" s="298"/>
      <c r="H2" s="298"/>
      <c r="I2" s="298"/>
      <c r="J2" s="298"/>
      <c r="K2" s="298"/>
      <c r="L2" s="298"/>
      <c r="M2" s="298"/>
      <c r="N2" s="298"/>
      <c r="O2" s="298"/>
      <c r="P2" s="298"/>
    </row>
    <row r="3" spans="1:16" ht="26.25" customHeight="1">
      <c r="A3" s="298"/>
      <c r="B3" s="301" t="s">
        <v>78</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164</v>
      </c>
      <c r="C5" s="303"/>
      <c r="D5" s="303"/>
      <c r="E5" s="303"/>
      <c r="F5" s="314">
        <v>280992</v>
      </c>
      <c r="G5" s="314"/>
      <c r="H5" s="319" t="s">
        <v>141</v>
      </c>
      <c r="I5" s="319"/>
      <c r="J5" s="319"/>
      <c r="K5" s="319"/>
      <c r="L5" s="319"/>
      <c r="M5" s="319"/>
      <c r="N5" s="319"/>
      <c r="O5" s="319"/>
      <c r="P5" s="319"/>
    </row>
    <row r="6" spans="1:16" ht="26.25" customHeight="1">
      <c r="A6" s="298"/>
      <c r="B6" s="304"/>
      <c r="C6" s="305"/>
      <c r="D6" s="305"/>
      <c r="E6" s="305"/>
      <c r="F6" s="315"/>
      <c r="G6" s="315"/>
      <c r="H6" s="305"/>
      <c r="I6" s="305"/>
      <c r="J6" s="305"/>
      <c r="K6" s="305"/>
      <c r="L6" s="305"/>
      <c r="M6" s="305"/>
      <c r="N6" s="305"/>
      <c r="O6" s="305"/>
      <c r="P6" s="305"/>
    </row>
    <row r="7" spans="1:16" ht="26.25" customHeight="1">
      <c r="A7" s="298"/>
      <c r="B7" s="304"/>
      <c r="C7" s="305"/>
      <c r="D7" s="305"/>
      <c r="E7" s="305"/>
      <c r="F7" s="315"/>
      <c r="G7" s="315"/>
      <c r="H7" s="305"/>
      <c r="I7" s="305"/>
      <c r="J7" s="305"/>
      <c r="K7" s="305"/>
      <c r="L7" s="305"/>
      <c r="M7" s="305"/>
      <c r="N7" s="305"/>
      <c r="O7" s="305"/>
      <c r="P7" s="305"/>
    </row>
    <row r="8" spans="1:16" ht="26.25" customHeight="1">
      <c r="A8" s="298"/>
      <c r="B8" s="304"/>
      <c r="C8" s="305"/>
      <c r="D8" s="305"/>
      <c r="E8" s="305"/>
      <c r="F8" s="315"/>
      <c r="G8" s="315"/>
      <c r="H8" s="305"/>
      <c r="I8" s="305"/>
      <c r="J8" s="305"/>
      <c r="K8" s="305"/>
      <c r="L8" s="305"/>
      <c r="M8" s="305"/>
      <c r="N8" s="305"/>
      <c r="O8" s="305"/>
      <c r="P8" s="305"/>
    </row>
    <row r="9" spans="1:16" ht="26.25" customHeight="1">
      <c r="A9" s="298"/>
      <c r="B9" s="305"/>
      <c r="C9" s="305"/>
      <c r="D9" s="305"/>
      <c r="E9" s="305"/>
      <c r="F9" s="315"/>
      <c r="G9" s="315"/>
      <c r="H9" s="305"/>
      <c r="I9" s="305"/>
      <c r="J9" s="305"/>
      <c r="K9" s="305"/>
      <c r="L9" s="305"/>
      <c r="M9" s="305"/>
      <c r="N9" s="305"/>
      <c r="O9" s="305"/>
      <c r="P9" s="305"/>
    </row>
    <row r="10" spans="1:16" ht="26.25" customHeight="1">
      <c r="A10" s="298"/>
      <c r="B10" s="305"/>
      <c r="C10" s="305"/>
      <c r="D10" s="305"/>
      <c r="E10" s="305"/>
      <c r="F10" s="315"/>
      <c r="G10" s="315"/>
      <c r="H10" s="305"/>
      <c r="I10" s="305"/>
      <c r="J10" s="305"/>
      <c r="K10" s="305"/>
      <c r="L10" s="305"/>
      <c r="M10" s="305"/>
      <c r="N10" s="305"/>
      <c r="O10" s="305"/>
      <c r="P10" s="305"/>
    </row>
    <row r="11" spans="1:16" ht="26.25" customHeight="1">
      <c r="A11" s="298"/>
      <c r="B11" s="306" t="s">
        <v>52</v>
      </c>
      <c r="C11" s="306"/>
      <c r="D11" s="306"/>
      <c r="E11" s="306"/>
      <c r="F11" s="225">
        <f>ROUNDUP(SUM(F6:G10),-3)</f>
        <v>0</v>
      </c>
      <c r="G11" s="225"/>
      <c r="H11" s="320"/>
      <c r="I11" s="320"/>
      <c r="J11" s="320"/>
      <c r="K11" s="320"/>
      <c r="L11" s="320"/>
      <c r="M11" s="320"/>
      <c r="N11" s="320"/>
      <c r="O11" s="320"/>
      <c r="P11" s="320"/>
    </row>
    <row r="12" spans="1:16" ht="26.25" customHeight="1">
      <c r="A12" s="298"/>
      <c r="B12" s="301" t="s">
        <v>79</v>
      </c>
      <c r="C12" s="298"/>
      <c r="D12" s="298"/>
      <c r="E12" s="298"/>
      <c r="F12" s="298"/>
      <c r="G12" s="298"/>
      <c r="H12" s="298"/>
      <c r="I12" s="298"/>
      <c r="J12" s="298"/>
      <c r="K12" s="298"/>
      <c r="L12" s="298"/>
      <c r="M12" s="298"/>
      <c r="N12" s="298"/>
      <c r="O12" s="298"/>
      <c r="P12" s="298"/>
    </row>
    <row r="13" spans="1:16" ht="26.25" customHeight="1">
      <c r="A13" s="298"/>
      <c r="B13" s="302" t="s">
        <v>61</v>
      </c>
      <c r="C13" s="302"/>
      <c r="D13" s="302"/>
      <c r="E13" s="302"/>
      <c r="F13" s="306" t="s">
        <v>28</v>
      </c>
      <c r="G13" s="306"/>
      <c r="H13" s="306" t="s">
        <v>96</v>
      </c>
      <c r="I13" s="306"/>
      <c r="J13" s="306"/>
      <c r="K13" s="306"/>
      <c r="L13" s="306"/>
      <c r="M13" s="306"/>
      <c r="N13" s="306"/>
      <c r="O13" s="306"/>
      <c r="P13" s="306"/>
    </row>
    <row r="14" spans="1:16" ht="26.25" customHeight="1">
      <c r="A14" s="298"/>
      <c r="B14" s="303" t="s">
        <v>93</v>
      </c>
      <c r="C14" s="303"/>
      <c r="D14" s="303"/>
      <c r="E14" s="303"/>
      <c r="F14" s="314">
        <v>30000</v>
      </c>
      <c r="G14" s="314"/>
      <c r="H14" s="319" t="s">
        <v>140</v>
      </c>
      <c r="I14" s="319"/>
      <c r="J14" s="319"/>
      <c r="K14" s="319"/>
      <c r="L14" s="319"/>
      <c r="M14" s="319"/>
      <c r="N14" s="319"/>
      <c r="O14" s="319"/>
      <c r="P14" s="319"/>
    </row>
    <row r="15" spans="1:16" ht="26.25" customHeight="1">
      <c r="A15" s="298"/>
      <c r="B15" s="304"/>
      <c r="C15" s="305"/>
      <c r="D15" s="305"/>
      <c r="E15" s="305"/>
      <c r="F15" s="315"/>
      <c r="G15" s="315"/>
      <c r="H15" s="305"/>
      <c r="I15" s="305"/>
      <c r="J15" s="305"/>
      <c r="K15" s="305"/>
      <c r="L15" s="305"/>
      <c r="M15" s="305"/>
      <c r="N15" s="305"/>
      <c r="O15" s="305"/>
      <c r="P15" s="305"/>
    </row>
    <row r="16" spans="1:16" ht="26.25" customHeight="1">
      <c r="A16" s="298"/>
      <c r="B16" s="304"/>
      <c r="C16" s="305"/>
      <c r="D16" s="305"/>
      <c r="E16" s="305"/>
      <c r="F16" s="315"/>
      <c r="G16" s="315"/>
      <c r="H16" s="305"/>
      <c r="I16" s="305"/>
      <c r="J16" s="305"/>
      <c r="K16" s="305"/>
      <c r="L16" s="305"/>
      <c r="M16" s="305"/>
      <c r="N16" s="305"/>
      <c r="O16" s="305"/>
      <c r="P16" s="305"/>
    </row>
    <row r="17" spans="1:16" ht="26.25" customHeight="1">
      <c r="A17" s="298"/>
      <c r="B17" s="304"/>
      <c r="C17" s="305"/>
      <c r="D17" s="305"/>
      <c r="E17" s="305"/>
      <c r="F17" s="315"/>
      <c r="G17" s="315"/>
      <c r="H17" s="305"/>
      <c r="I17" s="305"/>
      <c r="J17" s="305"/>
      <c r="K17" s="305"/>
      <c r="L17" s="305"/>
      <c r="M17" s="305"/>
      <c r="N17" s="305"/>
      <c r="O17" s="305"/>
      <c r="P17" s="305"/>
    </row>
    <row r="18" spans="1:16" ht="26.25" customHeight="1">
      <c r="A18" s="298"/>
      <c r="B18" s="305"/>
      <c r="C18" s="305"/>
      <c r="D18" s="305"/>
      <c r="E18" s="305"/>
      <c r="F18" s="315"/>
      <c r="G18" s="315"/>
      <c r="H18" s="305"/>
      <c r="I18" s="305"/>
      <c r="J18" s="305"/>
      <c r="K18" s="305"/>
      <c r="L18" s="305"/>
      <c r="M18" s="305"/>
      <c r="N18" s="305"/>
      <c r="O18" s="305"/>
      <c r="P18" s="305"/>
    </row>
    <row r="19" spans="1:16" ht="26.25" customHeight="1">
      <c r="A19" s="298"/>
      <c r="B19" s="305"/>
      <c r="C19" s="305"/>
      <c r="D19" s="305"/>
      <c r="E19" s="305"/>
      <c r="F19" s="315"/>
      <c r="G19" s="315"/>
      <c r="H19" s="305"/>
      <c r="I19" s="305"/>
      <c r="J19" s="305"/>
      <c r="K19" s="305"/>
      <c r="L19" s="305"/>
      <c r="M19" s="305"/>
      <c r="N19" s="305"/>
      <c r="O19" s="305"/>
      <c r="P19" s="305"/>
    </row>
    <row r="20" spans="1:16" ht="26.25" customHeight="1">
      <c r="A20" s="298"/>
      <c r="B20" s="306" t="s">
        <v>52</v>
      </c>
      <c r="C20" s="306"/>
      <c r="D20" s="306"/>
      <c r="E20" s="306"/>
      <c r="F20" s="225">
        <f>ROUNDUP(SUM(F15:G19),-3)</f>
        <v>0</v>
      </c>
      <c r="G20" s="225"/>
      <c r="H20" s="320"/>
      <c r="I20" s="320"/>
      <c r="J20" s="320"/>
      <c r="K20" s="320"/>
      <c r="L20" s="320"/>
      <c r="M20" s="320"/>
      <c r="N20" s="320"/>
      <c r="O20" s="320"/>
      <c r="P20" s="320"/>
    </row>
    <row r="21" spans="1:16" ht="26.25" customHeight="1">
      <c r="A21" s="298"/>
      <c r="B21" s="301" t="s">
        <v>81</v>
      </c>
      <c r="C21" s="298"/>
      <c r="D21" s="298"/>
      <c r="E21" s="298"/>
      <c r="F21" s="298"/>
      <c r="G21" s="298"/>
      <c r="H21" s="298"/>
      <c r="I21" s="298"/>
      <c r="J21" s="298"/>
      <c r="K21" s="298"/>
      <c r="L21" s="298"/>
      <c r="M21" s="298"/>
      <c r="N21" s="298"/>
      <c r="O21" s="298"/>
      <c r="P21" s="298"/>
    </row>
    <row r="22" spans="1:16" ht="26.25" customHeight="1">
      <c r="A22" s="298"/>
      <c r="B22" s="302" t="s">
        <v>61</v>
      </c>
      <c r="C22" s="302"/>
      <c r="D22" s="302"/>
      <c r="E22" s="302"/>
      <c r="F22" s="306" t="s">
        <v>28</v>
      </c>
      <c r="G22" s="306"/>
      <c r="H22" s="306" t="s">
        <v>96</v>
      </c>
      <c r="I22" s="306"/>
      <c r="J22" s="306"/>
      <c r="K22" s="306"/>
      <c r="L22" s="306"/>
      <c r="M22" s="306"/>
      <c r="N22" s="306"/>
      <c r="O22" s="306"/>
      <c r="P22" s="306"/>
    </row>
    <row r="23" spans="1:16" ht="26.25" customHeight="1">
      <c r="A23" s="298"/>
      <c r="B23" s="307" t="s">
        <v>142</v>
      </c>
      <c r="C23" s="303"/>
      <c r="D23" s="303"/>
      <c r="E23" s="303"/>
      <c r="F23" s="314">
        <v>5000</v>
      </c>
      <c r="G23" s="314"/>
      <c r="H23" s="303" t="s">
        <v>209</v>
      </c>
      <c r="I23" s="303"/>
      <c r="J23" s="303"/>
      <c r="K23" s="303"/>
      <c r="L23" s="303"/>
      <c r="M23" s="303"/>
      <c r="N23" s="303"/>
      <c r="O23" s="303"/>
      <c r="P23" s="303"/>
    </row>
    <row r="24" spans="1:16" ht="26.25" customHeight="1">
      <c r="A24" s="298"/>
      <c r="B24" s="304"/>
      <c r="C24" s="305"/>
      <c r="D24" s="305"/>
      <c r="E24" s="305"/>
      <c r="F24" s="315"/>
      <c r="G24" s="315"/>
      <c r="H24" s="305"/>
      <c r="I24" s="305"/>
      <c r="J24" s="305"/>
      <c r="K24" s="305"/>
      <c r="L24" s="305"/>
      <c r="M24" s="305"/>
      <c r="N24" s="305"/>
      <c r="O24" s="305"/>
      <c r="P24" s="305"/>
    </row>
    <row r="25" spans="1:16" ht="26.25" customHeight="1">
      <c r="A25" s="298"/>
      <c r="B25" s="304"/>
      <c r="C25" s="305"/>
      <c r="D25" s="305"/>
      <c r="E25" s="305"/>
      <c r="F25" s="315"/>
      <c r="G25" s="315"/>
      <c r="H25" s="305"/>
      <c r="I25" s="305"/>
      <c r="J25" s="305"/>
      <c r="K25" s="305"/>
      <c r="L25" s="305"/>
      <c r="M25" s="305"/>
      <c r="N25" s="305"/>
      <c r="O25" s="305"/>
      <c r="P25" s="305"/>
    </row>
    <row r="26" spans="1:16" ht="26.25" customHeight="1">
      <c r="A26" s="298"/>
      <c r="B26" s="304"/>
      <c r="C26" s="305"/>
      <c r="D26" s="305"/>
      <c r="E26" s="305"/>
      <c r="F26" s="315"/>
      <c r="G26" s="315"/>
      <c r="H26" s="305"/>
      <c r="I26" s="305"/>
      <c r="J26" s="305"/>
      <c r="K26" s="305"/>
      <c r="L26" s="305"/>
      <c r="M26" s="305"/>
      <c r="N26" s="305"/>
      <c r="O26" s="305"/>
      <c r="P26" s="305"/>
    </row>
    <row r="27" spans="1:16" ht="26.25" customHeight="1">
      <c r="A27" s="298"/>
      <c r="B27" s="305"/>
      <c r="C27" s="305"/>
      <c r="D27" s="305"/>
      <c r="E27" s="305"/>
      <c r="F27" s="315"/>
      <c r="G27" s="315"/>
      <c r="H27" s="305"/>
      <c r="I27" s="305"/>
      <c r="J27" s="305"/>
      <c r="K27" s="305"/>
      <c r="L27" s="305"/>
      <c r="M27" s="305"/>
      <c r="N27" s="305"/>
      <c r="O27" s="305"/>
      <c r="P27" s="305"/>
    </row>
    <row r="28" spans="1:16" ht="26.25" customHeight="1">
      <c r="A28" s="298"/>
      <c r="B28" s="305"/>
      <c r="C28" s="305"/>
      <c r="D28" s="305"/>
      <c r="E28" s="305"/>
      <c r="F28" s="315"/>
      <c r="G28" s="315"/>
      <c r="H28" s="305"/>
      <c r="I28" s="305"/>
      <c r="J28" s="305"/>
      <c r="K28" s="305"/>
      <c r="L28" s="305"/>
      <c r="M28" s="305"/>
      <c r="N28" s="305"/>
      <c r="O28" s="305"/>
      <c r="P28" s="305"/>
    </row>
    <row r="29" spans="1:16" ht="26.25" customHeight="1">
      <c r="A29" s="298"/>
      <c r="B29" s="306" t="s">
        <v>52</v>
      </c>
      <c r="C29" s="306"/>
      <c r="D29" s="306"/>
      <c r="E29" s="306"/>
      <c r="F29" s="225">
        <f>ROUNDUP(SUM(F24:G28),-3)</f>
        <v>0</v>
      </c>
      <c r="G29" s="225"/>
      <c r="H29" s="320"/>
      <c r="I29" s="320"/>
      <c r="J29" s="320"/>
      <c r="K29" s="320"/>
      <c r="L29" s="320"/>
      <c r="M29" s="320"/>
      <c r="N29" s="320"/>
      <c r="O29" s="320"/>
      <c r="P29" s="320"/>
    </row>
    <row r="30" spans="1:16" ht="26.25" customHeight="1">
      <c r="A30" s="298"/>
      <c r="B30" s="301" t="s">
        <v>82</v>
      </c>
      <c r="C30" s="298"/>
      <c r="D30" s="298"/>
      <c r="E30" s="298"/>
      <c r="F30" s="298"/>
      <c r="G30" s="298"/>
      <c r="H30" s="298"/>
      <c r="I30" s="298"/>
      <c r="J30" s="298"/>
      <c r="K30" s="298"/>
      <c r="L30" s="298"/>
      <c r="M30" s="298"/>
      <c r="N30" s="298"/>
      <c r="O30" s="298"/>
      <c r="P30" s="298"/>
    </row>
    <row r="31" spans="1:16" ht="26.25" customHeight="1">
      <c r="A31" s="298"/>
      <c r="B31" s="302" t="s">
        <v>61</v>
      </c>
      <c r="C31" s="302"/>
      <c r="D31" s="302"/>
      <c r="E31" s="302"/>
      <c r="F31" s="306" t="s">
        <v>28</v>
      </c>
      <c r="G31" s="306"/>
      <c r="H31" s="306" t="s">
        <v>96</v>
      </c>
      <c r="I31" s="306"/>
      <c r="J31" s="306"/>
      <c r="K31" s="306"/>
      <c r="L31" s="306"/>
      <c r="M31" s="306"/>
      <c r="N31" s="306"/>
      <c r="O31" s="306"/>
      <c r="P31" s="306"/>
    </row>
    <row r="32" spans="1:16" ht="26.25" customHeight="1">
      <c r="A32" s="298"/>
      <c r="B32" s="307" t="s">
        <v>210</v>
      </c>
      <c r="C32" s="303"/>
      <c r="D32" s="303"/>
      <c r="E32" s="303"/>
      <c r="F32" s="314">
        <v>8000</v>
      </c>
      <c r="G32" s="314"/>
      <c r="H32" s="303" t="s">
        <v>127</v>
      </c>
      <c r="I32" s="303"/>
      <c r="J32" s="303"/>
      <c r="K32" s="303"/>
      <c r="L32" s="303"/>
      <c r="M32" s="303"/>
      <c r="N32" s="303"/>
      <c r="O32" s="303"/>
      <c r="P32" s="303"/>
    </row>
    <row r="33" spans="1:16" ht="26.25" customHeight="1">
      <c r="A33" s="298"/>
      <c r="B33" s="304"/>
      <c r="C33" s="305"/>
      <c r="D33" s="305"/>
      <c r="E33" s="305"/>
      <c r="F33" s="315"/>
      <c r="G33" s="315"/>
      <c r="H33" s="305"/>
      <c r="I33" s="305"/>
      <c r="J33" s="305"/>
      <c r="K33" s="305"/>
      <c r="L33" s="305"/>
      <c r="M33" s="305"/>
      <c r="N33" s="305"/>
      <c r="O33" s="305"/>
      <c r="P33" s="305"/>
    </row>
    <row r="34" spans="1:16" ht="26.25" customHeight="1">
      <c r="A34" s="298"/>
      <c r="B34" s="304"/>
      <c r="C34" s="305"/>
      <c r="D34" s="305"/>
      <c r="E34" s="305"/>
      <c r="F34" s="315"/>
      <c r="G34" s="315"/>
      <c r="H34" s="305"/>
      <c r="I34" s="305"/>
      <c r="J34" s="305"/>
      <c r="K34" s="305"/>
      <c r="L34" s="305"/>
      <c r="M34" s="305"/>
      <c r="N34" s="305"/>
      <c r="O34" s="305"/>
      <c r="P34" s="305"/>
    </row>
    <row r="35" spans="1:16" ht="26.25" customHeight="1">
      <c r="A35" s="298"/>
      <c r="B35" s="304"/>
      <c r="C35" s="305"/>
      <c r="D35" s="305"/>
      <c r="E35" s="305"/>
      <c r="F35" s="315"/>
      <c r="G35" s="315"/>
      <c r="H35" s="305"/>
      <c r="I35" s="305"/>
      <c r="J35" s="305"/>
      <c r="K35" s="305"/>
      <c r="L35" s="305"/>
      <c r="M35" s="305"/>
      <c r="N35" s="305"/>
      <c r="O35" s="305"/>
      <c r="P35" s="305"/>
    </row>
    <row r="36" spans="1:16" ht="26.25" customHeight="1">
      <c r="A36" s="298"/>
      <c r="B36" s="305"/>
      <c r="C36" s="305"/>
      <c r="D36" s="305"/>
      <c r="E36" s="305"/>
      <c r="F36" s="315"/>
      <c r="G36" s="315"/>
      <c r="H36" s="305"/>
      <c r="I36" s="305"/>
      <c r="J36" s="305"/>
      <c r="K36" s="305"/>
      <c r="L36" s="305"/>
      <c r="M36" s="305"/>
      <c r="N36" s="305"/>
      <c r="O36" s="305"/>
      <c r="P36" s="305"/>
    </row>
    <row r="37" spans="1:16" ht="26.25" customHeight="1">
      <c r="A37" s="298"/>
      <c r="B37" s="305"/>
      <c r="C37" s="305"/>
      <c r="D37" s="305"/>
      <c r="E37" s="305"/>
      <c r="F37" s="315"/>
      <c r="G37" s="315"/>
      <c r="H37" s="305"/>
      <c r="I37" s="305"/>
      <c r="J37" s="305"/>
      <c r="K37" s="305"/>
      <c r="L37" s="305"/>
      <c r="M37" s="305"/>
      <c r="N37" s="305"/>
      <c r="O37" s="305"/>
      <c r="P37" s="305"/>
    </row>
    <row r="38" spans="1:16" ht="26.25" customHeight="1">
      <c r="A38" s="298"/>
      <c r="B38" s="306" t="s">
        <v>52</v>
      </c>
      <c r="C38" s="306"/>
      <c r="D38" s="306"/>
      <c r="E38" s="306"/>
      <c r="F38" s="225">
        <f>ROUNDUP(SUM(F33:G37),-3)</f>
        <v>0</v>
      </c>
      <c r="G38" s="225"/>
      <c r="H38" s="320"/>
      <c r="I38" s="320"/>
      <c r="J38" s="320"/>
      <c r="K38" s="320"/>
      <c r="L38" s="320"/>
      <c r="M38" s="320"/>
      <c r="N38" s="320"/>
      <c r="O38" s="320"/>
      <c r="P38" s="320"/>
    </row>
    <row r="39" spans="1:16" ht="26.25" customHeight="1">
      <c r="A39" s="298"/>
      <c r="B39" s="301" t="s">
        <v>98</v>
      </c>
      <c r="C39" s="298"/>
      <c r="D39" s="298"/>
      <c r="E39" s="298"/>
      <c r="F39" s="298"/>
      <c r="G39" s="298"/>
      <c r="H39" s="298"/>
      <c r="I39" s="298"/>
      <c r="J39" s="298"/>
      <c r="K39" s="298"/>
      <c r="L39" s="298"/>
      <c r="M39" s="298"/>
      <c r="N39" s="298"/>
      <c r="O39" s="298"/>
      <c r="P39" s="298"/>
    </row>
    <row r="40" spans="1:16" ht="26.25" customHeight="1">
      <c r="A40" s="298"/>
      <c r="B40" s="302" t="s">
        <v>61</v>
      </c>
      <c r="C40" s="302"/>
      <c r="D40" s="302"/>
      <c r="E40" s="302"/>
      <c r="F40" s="306" t="s">
        <v>28</v>
      </c>
      <c r="G40" s="306"/>
      <c r="H40" s="306" t="s">
        <v>96</v>
      </c>
      <c r="I40" s="306"/>
      <c r="J40" s="306"/>
      <c r="K40" s="306"/>
      <c r="L40" s="306"/>
      <c r="M40" s="306"/>
      <c r="N40" s="306"/>
      <c r="O40" s="306"/>
      <c r="P40" s="306"/>
    </row>
    <row r="41" spans="1:16" ht="26.25" customHeight="1">
      <c r="A41" s="298"/>
      <c r="B41" s="303" t="s">
        <v>149</v>
      </c>
      <c r="C41" s="303"/>
      <c r="D41" s="303"/>
      <c r="E41" s="303"/>
      <c r="F41" s="316">
        <v>20400</v>
      </c>
      <c r="G41" s="316"/>
      <c r="H41" s="319" t="s">
        <v>148</v>
      </c>
      <c r="I41" s="319"/>
      <c r="J41" s="319"/>
      <c r="K41" s="319"/>
      <c r="L41" s="319"/>
      <c r="M41" s="319"/>
      <c r="N41" s="319"/>
      <c r="O41" s="319"/>
      <c r="P41" s="319"/>
    </row>
    <row r="42" spans="1:16" ht="26.25" customHeight="1">
      <c r="A42" s="298"/>
      <c r="B42" s="305"/>
      <c r="C42" s="305"/>
      <c r="D42" s="305"/>
      <c r="E42" s="305"/>
      <c r="F42" s="317"/>
      <c r="G42" s="317"/>
      <c r="H42" s="321"/>
      <c r="I42" s="321"/>
      <c r="J42" s="321"/>
      <c r="K42" s="321"/>
      <c r="L42" s="321"/>
      <c r="M42" s="321"/>
      <c r="N42" s="321"/>
      <c r="O42" s="321"/>
      <c r="P42" s="321"/>
    </row>
    <row r="43" spans="1:16" ht="26.25" customHeight="1">
      <c r="A43" s="298"/>
      <c r="B43" s="305"/>
      <c r="C43" s="305"/>
      <c r="D43" s="305"/>
      <c r="E43" s="305"/>
      <c r="F43" s="317"/>
      <c r="G43" s="317"/>
      <c r="H43" s="321"/>
      <c r="I43" s="321"/>
      <c r="J43" s="321"/>
      <c r="K43" s="321"/>
      <c r="L43" s="321"/>
      <c r="M43" s="321"/>
      <c r="N43" s="321"/>
      <c r="O43" s="321"/>
      <c r="P43" s="321"/>
    </row>
    <row r="44" spans="1:16" ht="26.25" customHeight="1">
      <c r="A44" s="298"/>
      <c r="B44" s="304"/>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05"/>
      <c r="C46" s="305"/>
      <c r="D46" s="305"/>
      <c r="E46" s="305"/>
      <c r="F46" s="317"/>
      <c r="G46" s="317"/>
      <c r="H46" s="305"/>
      <c r="I46" s="305"/>
      <c r="J46" s="305"/>
      <c r="K46" s="305"/>
      <c r="L46" s="305"/>
      <c r="M46" s="305"/>
      <c r="N46" s="305"/>
      <c r="O46" s="305"/>
      <c r="P46" s="305"/>
    </row>
    <row r="47" spans="1:16" ht="26.25" customHeight="1">
      <c r="A47" s="298"/>
      <c r="B47" s="306" t="s">
        <v>52</v>
      </c>
      <c r="C47" s="306"/>
      <c r="D47" s="306"/>
      <c r="E47" s="306"/>
      <c r="F47" s="225">
        <f>ROUNDUP(SUM(F42:G46),-3)</f>
        <v>0</v>
      </c>
      <c r="G47" s="225"/>
      <c r="H47" s="320"/>
      <c r="I47" s="320"/>
      <c r="J47" s="320"/>
      <c r="K47" s="320"/>
      <c r="L47" s="320"/>
      <c r="M47" s="320"/>
      <c r="N47" s="320"/>
      <c r="O47" s="320"/>
      <c r="P47" s="320"/>
    </row>
    <row r="48" spans="1:16" ht="26.25" customHeight="1">
      <c r="A48" s="298"/>
      <c r="B48" s="301" t="s">
        <v>32</v>
      </c>
      <c r="C48" s="298"/>
      <c r="D48" s="298"/>
      <c r="E48" s="298"/>
      <c r="F48" s="298"/>
      <c r="G48" s="298"/>
      <c r="H48" s="298"/>
      <c r="I48" s="298"/>
      <c r="J48" s="298"/>
      <c r="K48" s="298"/>
      <c r="L48" s="298"/>
      <c r="M48" s="298"/>
      <c r="N48" s="298"/>
      <c r="O48" s="298"/>
      <c r="P48" s="298"/>
    </row>
    <row r="49" spans="1:16" ht="26.25" customHeight="1">
      <c r="A49" s="298"/>
      <c r="B49" s="302" t="s">
        <v>61</v>
      </c>
      <c r="C49" s="302"/>
      <c r="D49" s="302"/>
      <c r="E49" s="302"/>
      <c r="F49" s="306" t="s">
        <v>28</v>
      </c>
      <c r="G49" s="306"/>
      <c r="H49" s="306" t="s">
        <v>96</v>
      </c>
      <c r="I49" s="306"/>
      <c r="J49" s="306"/>
      <c r="K49" s="306"/>
      <c r="L49" s="306"/>
      <c r="M49" s="306"/>
      <c r="N49" s="306"/>
      <c r="O49" s="306"/>
      <c r="P49" s="306"/>
    </row>
    <row r="50" spans="1:16" ht="26.25" customHeight="1">
      <c r="A50" s="298"/>
      <c r="B50" s="303" t="s">
        <v>144</v>
      </c>
      <c r="C50" s="303"/>
      <c r="D50" s="303"/>
      <c r="E50" s="303"/>
      <c r="F50" s="316">
        <v>1500</v>
      </c>
      <c r="G50" s="316"/>
      <c r="H50" s="319" t="s">
        <v>145</v>
      </c>
      <c r="I50" s="319"/>
      <c r="J50" s="319"/>
      <c r="K50" s="319"/>
      <c r="L50" s="319"/>
      <c r="M50" s="319"/>
      <c r="N50" s="319"/>
      <c r="O50" s="319"/>
      <c r="P50" s="319"/>
    </row>
    <row r="51" spans="1:16" ht="26.25" customHeight="1">
      <c r="A51" s="298"/>
      <c r="B51" s="305"/>
      <c r="C51" s="305"/>
      <c r="D51" s="305"/>
      <c r="E51" s="305"/>
      <c r="F51" s="317"/>
      <c r="G51" s="317"/>
      <c r="H51" s="321"/>
      <c r="I51" s="321"/>
      <c r="J51" s="321"/>
      <c r="K51" s="321"/>
      <c r="L51" s="321"/>
      <c r="M51" s="321"/>
      <c r="N51" s="321"/>
      <c r="O51" s="321"/>
      <c r="P51" s="321"/>
    </row>
    <row r="52" spans="1:16" ht="26.25" customHeight="1">
      <c r="A52" s="298"/>
      <c r="B52" s="305"/>
      <c r="C52" s="305"/>
      <c r="D52" s="305"/>
      <c r="E52" s="305"/>
      <c r="F52" s="317"/>
      <c r="G52" s="317"/>
      <c r="H52" s="321"/>
      <c r="I52" s="321"/>
      <c r="J52" s="321"/>
      <c r="K52" s="321"/>
      <c r="L52" s="321"/>
      <c r="M52" s="321"/>
      <c r="N52" s="321"/>
      <c r="O52" s="321"/>
      <c r="P52" s="321"/>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06" t="s">
        <v>52</v>
      </c>
      <c r="C56" s="306"/>
      <c r="D56" s="306"/>
      <c r="E56" s="306"/>
      <c r="F56" s="225">
        <f>ROUNDUP(SUM(F51:G55),-3)</f>
        <v>0</v>
      </c>
      <c r="G56" s="225"/>
      <c r="H56" s="320"/>
      <c r="I56" s="320"/>
      <c r="J56" s="320"/>
      <c r="K56" s="320"/>
      <c r="L56" s="320"/>
      <c r="M56" s="320"/>
      <c r="N56" s="320"/>
      <c r="O56" s="320"/>
      <c r="P56" s="320"/>
    </row>
    <row r="57" spans="1:16" ht="26.25" customHeight="1">
      <c r="A57" s="298"/>
      <c r="B57" s="308" t="s">
        <v>108</v>
      </c>
      <c r="C57" s="298"/>
      <c r="D57" s="298"/>
      <c r="E57" s="298"/>
      <c r="F57" s="298"/>
      <c r="G57" s="298"/>
      <c r="H57" s="298"/>
      <c r="I57" s="298"/>
      <c r="J57" s="298"/>
      <c r="K57" s="298"/>
      <c r="L57" s="298"/>
      <c r="M57" s="298"/>
      <c r="N57" s="298"/>
      <c r="O57" s="298"/>
      <c r="P57" s="298"/>
    </row>
    <row r="58" spans="1:16" ht="26.25" customHeight="1">
      <c r="A58" s="298"/>
      <c r="B58" s="302" t="s">
        <v>61</v>
      </c>
      <c r="C58" s="302"/>
      <c r="D58" s="302"/>
      <c r="E58" s="302"/>
      <c r="F58" s="306" t="s">
        <v>28</v>
      </c>
      <c r="G58" s="306"/>
      <c r="H58" s="306" t="s">
        <v>96</v>
      </c>
      <c r="I58" s="306"/>
      <c r="J58" s="306"/>
      <c r="K58" s="306"/>
      <c r="L58" s="306"/>
      <c r="M58" s="306"/>
      <c r="N58" s="306"/>
      <c r="O58" s="306"/>
      <c r="P58" s="306"/>
    </row>
    <row r="59" spans="1:16" ht="26.25" customHeight="1">
      <c r="A59" s="298"/>
      <c r="B59" s="303" t="s">
        <v>143</v>
      </c>
      <c r="C59" s="303"/>
      <c r="D59" s="303"/>
      <c r="E59" s="303"/>
      <c r="F59" s="316">
        <v>46200</v>
      </c>
      <c r="G59" s="316"/>
      <c r="H59" s="319" t="s">
        <v>146</v>
      </c>
      <c r="I59" s="319"/>
      <c r="J59" s="319"/>
      <c r="K59" s="319"/>
      <c r="L59" s="319"/>
      <c r="M59" s="319"/>
      <c r="N59" s="319"/>
      <c r="O59" s="319"/>
      <c r="P59" s="319"/>
    </row>
    <row r="60" spans="1:16" ht="26.25" customHeight="1">
      <c r="A60" s="298"/>
      <c r="B60" s="305"/>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06" t="s">
        <v>52</v>
      </c>
      <c r="C63" s="306"/>
      <c r="D63" s="306"/>
      <c r="E63" s="306"/>
      <c r="F63" s="225">
        <f>ROUNDUP(SUM(F60:G62),-3)</f>
        <v>0</v>
      </c>
      <c r="G63" s="225"/>
      <c r="H63" s="320"/>
      <c r="I63" s="320"/>
      <c r="J63" s="320"/>
      <c r="K63" s="320"/>
      <c r="L63" s="320"/>
      <c r="M63" s="320"/>
      <c r="N63" s="320"/>
      <c r="O63" s="320"/>
      <c r="P63" s="320"/>
    </row>
    <row r="64" spans="1:16" ht="26.25" customHeight="1">
      <c r="A64" s="298"/>
      <c r="B64" s="309">
        <f>収支予算書!C30</f>
        <v>0</v>
      </c>
      <c r="C64" s="298"/>
      <c r="D64" s="298"/>
      <c r="E64" s="298"/>
      <c r="F64" s="298"/>
      <c r="G64" s="298"/>
      <c r="H64" s="298"/>
      <c r="I64" s="298"/>
      <c r="J64" s="298"/>
      <c r="K64" s="298"/>
      <c r="L64" s="298"/>
      <c r="M64" s="298"/>
      <c r="N64" s="298"/>
      <c r="O64" s="298"/>
      <c r="P64" s="298"/>
    </row>
    <row r="65" spans="1:16" ht="26.25" customHeight="1">
      <c r="A65" s="298"/>
      <c r="B65" s="302" t="s">
        <v>61</v>
      </c>
      <c r="C65" s="302"/>
      <c r="D65" s="302"/>
      <c r="E65" s="302"/>
      <c r="F65" s="306" t="s">
        <v>28</v>
      </c>
      <c r="G65" s="306"/>
      <c r="H65" s="306" t="s">
        <v>96</v>
      </c>
      <c r="I65" s="306"/>
      <c r="J65" s="306"/>
      <c r="K65" s="306"/>
      <c r="L65" s="306"/>
      <c r="M65" s="306"/>
      <c r="N65" s="306"/>
      <c r="O65" s="306"/>
      <c r="P65" s="306"/>
    </row>
    <row r="66" spans="1:16" ht="26.25" customHeight="1">
      <c r="A66" s="298"/>
      <c r="B66" s="305"/>
      <c r="C66" s="305"/>
      <c r="D66" s="305"/>
      <c r="E66" s="305"/>
      <c r="F66" s="317"/>
      <c r="G66" s="317"/>
      <c r="H66" s="321"/>
      <c r="I66" s="321"/>
      <c r="J66" s="321"/>
      <c r="K66" s="321"/>
      <c r="L66" s="321"/>
      <c r="M66" s="321"/>
      <c r="N66" s="321"/>
      <c r="O66" s="321"/>
      <c r="P66" s="321"/>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4"/>
      <c r="C68" s="305"/>
      <c r="D68" s="305"/>
      <c r="E68" s="305"/>
      <c r="F68" s="317"/>
      <c r="G68" s="317"/>
      <c r="H68" s="305"/>
      <c r="I68" s="305"/>
      <c r="J68" s="305"/>
      <c r="K68" s="305"/>
      <c r="L68" s="305"/>
      <c r="M68" s="305"/>
      <c r="N68" s="305"/>
      <c r="O68" s="305"/>
      <c r="P68" s="305"/>
    </row>
    <row r="69" spans="1:16" ht="26.25" customHeight="1">
      <c r="A69" s="298"/>
      <c r="B69" s="304"/>
      <c r="C69" s="305"/>
      <c r="D69" s="305"/>
      <c r="E69" s="305"/>
      <c r="F69" s="317"/>
      <c r="G69" s="317"/>
      <c r="H69" s="305"/>
      <c r="I69" s="305"/>
      <c r="J69" s="305"/>
      <c r="K69" s="305"/>
      <c r="L69" s="305"/>
      <c r="M69" s="305"/>
      <c r="N69" s="305"/>
      <c r="O69" s="305"/>
      <c r="P69" s="305"/>
    </row>
    <row r="70" spans="1:16" ht="26.25" customHeight="1">
      <c r="A70" s="298"/>
      <c r="B70" s="306" t="s">
        <v>52</v>
      </c>
      <c r="C70" s="306"/>
      <c r="D70" s="306"/>
      <c r="E70" s="306"/>
      <c r="F70" s="225">
        <f>ROUNDUP(SUM(F66:G69),-3)</f>
        <v>0</v>
      </c>
      <c r="G70" s="225"/>
      <c r="H70" s="320"/>
      <c r="I70" s="320"/>
      <c r="J70" s="320"/>
      <c r="K70" s="320"/>
      <c r="L70" s="320"/>
      <c r="M70" s="320"/>
      <c r="N70" s="320"/>
      <c r="O70" s="320"/>
      <c r="P70" s="320"/>
    </row>
    <row r="71" spans="1:16" ht="26.25" customHeight="1">
      <c r="A71" s="298"/>
      <c r="B71" s="309">
        <f>収支予算書!C31</f>
        <v>0</v>
      </c>
      <c r="C71" s="298"/>
      <c r="D71" s="298"/>
      <c r="E71" s="298"/>
      <c r="F71" s="298"/>
      <c r="G71" s="298"/>
      <c r="H71" s="298"/>
      <c r="I71" s="298"/>
      <c r="J71" s="298"/>
      <c r="K71" s="298"/>
      <c r="L71" s="298"/>
      <c r="M71" s="298"/>
      <c r="N71" s="298"/>
      <c r="O71" s="298"/>
      <c r="P71" s="298"/>
    </row>
    <row r="72" spans="1:16" ht="26.25" customHeight="1">
      <c r="A72" s="298"/>
      <c r="B72" s="302" t="s">
        <v>61</v>
      </c>
      <c r="C72" s="302"/>
      <c r="D72" s="302"/>
      <c r="E72" s="302"/>
      <c r="F72" s="306" t="s">
        <v>28</v>
      </c>
      <c r="G72" s="306"/>
      <c r="H72" s="306" t="s">
        <v>96</v>
      </c>
      <c r="I72" s="306"/>
      <c r="J72" s="306"/>
      <c r="K72" s="306"/>
      <c r="L72" s="306"/>
      <c r="M72" s="306"/>
      <c r="N72" s="306"/>
      <c r="O72" s="306"/>
      <c r="P72" s="306"/>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4"/>
      <c r="C75" s="305"/>
      <c r="D75" s="305"/>
      <c r="E75" s="305"/>
      <c r="F75" s="317"/>
      <c r="G75" s="317"/>
      <c r="H75" s="305"/>
      <c r="I75" s="305"/>
      <c r="J75" s="305"/>
      <c r="K75" s="305"/>
      <c r="L75" s="305"/>
      <c r="M75" s="305"/>
      <c r="N75" s="305"/>
      <c r="O75" s="305"/>
      <c r="P75" s="305"/>
    </row>
    <row r="76" spans="1:16" ht="26.25" customHeight="1">
      <c r="A76" s="298"/>
      <c r="B76" s="304"/>
      <c r="C76" s="305"/>
      <c r="D76" s="305"/>
      <c r="E76" s="305"/>
      <c r="F76" s="317"/>
      <c r="G76" s="317"/>
      <c r="H76" s="305"/>
      <c r="I76" s="305"/>
      <c r="J76" s="305"/>
      <c r="K76" s="305"/>
      <c r="L76" s="305"/>
      <c r="M76" s="305"/>
      <c r="N76" s="305"/>
      <c r="O76" s="305"/>
      <c r="P76" s="305"/>
    </row>
    <row r="77" spans="1:16" ht="26.25" customHeight="1">
      <c r="A77" s="298"/>
      <c r="B77" s="306" t="s">
        <v>52</v>
      </c>
      <c r="C77" s="306"/>
      <c r="D77" s="306"/>
      <c r="E77" s="306"/>
      <c r="F77" s="225">
        <f>ROUNDUP(SUM(F73:G76),-3)</f>
        <v>0</v>
      </c>
      <c r="G77" s="225"/>
      <c r="H77" s="320"/>
      <c r="I77" s="320"/>
      <c r="J77" s="320"/>
      <c r="K77" s="320"/>
      <c r="L77" s="320"/>
      <c r="M77" s="320"/>
      <c r="N77" s="320"/>
      <c r="O77" s="320"/>
      <c r="P77" s="320"/>
    </row>
    <row r="78" spans="1:16" ht="26.25" customHeight="1">
      <c r="A78" s="298"/>
      <c r="B78" s="310"/>
      <c r="C78" s="310"/>
      <c r="D78" s="310"/>
      <c r="E78" s="310"/>
      <c r="F78" s="318"/>
      <c r="G78" s="318"/>
      <c r="H78" s="322"/>
      <c r="I78" s="322"/>
      <c r="J78" s="322"/>
      <c r="K78" s="322"/>
      <c r="L78" s="322"/>
      <c r="M78" s="322"/>
      <c r="N78" s="322"/>
      <c r="O78" s="322"/>
      <c r="P78" s="322"/>
    </row>
    <row r="79" spans="1:16" ht="26.25" customHeight="1">
      <c r="A79" s="298"/>
      <c r="B79" s="310"/>
      <c r="C79" s="310"/>
      <c r="D79" s="310"/>
      <c r="E79" s="310"/>
      <c r="F79" s="318"/>
      <c r="G79" s="318"/>
      <c r="H79" s="322"/>
      <c r="I79" s="322"/>
      <c r="J79" s="322"/>
      <c r="K79" s="322"/>
      <c r="L79" s="322"/>
      <c r="M79" s="322"/>
      <c r="N79" s="322"/>
      <c r="O79" s="322"/>
      <c r="P79" s="322"/>
    </row>
    <row r="80" spans="1:16" ht="26.25" customHeight="1">
      <c r="A80" s="298"/>
      <c r="B80" s="298" t="s">
        <v>219</v>
      </c>
      <c r="C80" s="298"/>
      <c r="D80" s="298"/>
      <c r="E80" s="298"/>
      <c r="F80" s="298"/>
      <c r="G80" s="298"/>
      <c r="H80" s="298"/>
      <c r="I80" s="298"/>
      <c r="J80" s="298"/>
      <c r="K80" s="298"/>
      <c r="L80" s="298"/>
      <c r="M80" s="298"/>
      <c r="N80" s="298"/>
      <c r="O80" s="298"/>
      <c r="P80" s="298"/>
    </row>
  </sheetData>
  <sheetProtection password="C7A8" sheet="1" objects="1" scenarios="1" formatCells="0" selectLockedCells="1"/>
  <mergeCells count="200">
    <mergeCell ref="B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7:E47"/>
    <mergeCell ref="F47:G47"/>
    <mergeCell ref="H47:P47"/>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s>
  <phoneticPr fontId="19" type="Hiragana"/>
  <pageMargins left="0.7" right="0.7" top="0.75" bottom="0.75" header="0.3" footer="0.3"/>
  <pageSetup paperSize="9" scale="65" fitToWidth="1" fitToHeight="1" orientation="portrait" usePrinterDefaults="1" r:id="rId1"/>
  <rowBreaks count="1" manualBreakCount="1">
    <brk id="38" max="1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topLeftCell="B6" workbookViewId="0">
      <selection activeCell="B6" sqref="B6:E6"/>
    </sheetView>
  </sheetViews>
  <sheetFormatPr defaultRowHeight="13.2"/>
  <cols>
    <col min="1" max="1" width="0.88671875" customWidth="1"/>
  </cols>
  <sheetData>
    <row r="1" spans="1:16" ht="26.25" customHeight="1">
      <c r="B1" s="301" t="s">
        <v>4</v>
      </c>
      <c r="C1" s="324" t="str">
        <f>IF(活動計画書!C12="","",活動計画書!C12)</f>
        <v/>
      </c>
      <c r="D1" s="324"/>
      <c r="E1" s="324"/>
      <c r="F1" s="324"/>
      <c r="G1" s="324"/>
      <c r="H1" s="324"/>
      <c r="I1" s="324"/>
      <c r="J1" s="298"/>
      <c r="K1" s="324"/>
      <c r="L1" s="324"/>
      <c r="M1" s="324"/>
      <c r="N1" s="324"/>
      <c r="O1" s="324"/>
      <c r="P1" s="298"/>
    </row>
    <row r="2" spans="1:16" ht="26.25" customHeight="1">
      <c r="A2" s="298"/>
      <c r="B2" s="298" t="s">
        <v>90</v>
      </c>
      <c r="C2" s="311">
        <f>SUM(F11,F20,F46,F56,F63,F70,F77,F84)</f>
        <v>0</v>
      </c>
      <c r="D2" s="312"/>
      <c r="E2" s="313"/>
      <c r="F2" s="298" t="s">
        <v>105</v>
      </c>
      <c r="G2" s="298"/>
      <c r="H2" s="298"/>
      <c r="I2" s="298"/>
      <c r="J2" s="298"/>
      <c r="K2" s="325"/>
      <c r="L2" s="326"/>
      <c r="M2" s="325"/>
      <c r="N2" s="326"/>
      <c r="O2" s="326"/>
      <c r="P2" s="298"/>
    </row>
    <row r="3" spans="1:16" ht="26.25" customHeight="1">
      <c r="A3" s="298"/>
      <c r="B3" s="301" t="s">
        <v>87</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150</v>
      </c>
      <c r="C5" s="303"/>
      <c r="D5" s="303"/>
      <c r="E5" s="303"/>
      <c r="F5" s="316">
        <v>50000</v>
      </c>
      <c r="G5" s="316"/>
      <c r="H5" s="319" t="s">
        <v>153</v>
      </c>
      <c r="I5" s="319"/>
      <c r="J5" s="319"/>
      <c r="K5" s="319"/>
      <c r="L5" s="319"/>
      <c r="M5" s="319"/>
      <c r="N5" s="319"/>
      <c r="O5" s="319"/>
      <c r="P5" s="319"/>
    </row>
    <row r="6" spans="1:16" ht="26.25" customHeight="1">
      <c r="A6" s="298"/>
      <c r="B6" s="304"/>
      <c r="C6" s="305"/>
      <c r="D6" s="305"/>
      <c r="E6" s="305"/>
      <c r="F6" s="317"/>
      <c r="G6" s="317"/>
      <c r="H6" s="305"/>
      <c r="I6" s="305"/>
      <c r="J6" s="305"/>
      <c r="K6" s="305"/>
      <c r="L6" s="305"/>
      <c r="M6" s="305"/>
      <c r="N6" s="305"/>
      <c r="O6" s="305"/>
      <c r="P6" s="305"/>
    </row>
    <row r="7" spans="1:16" ht="26.25" customHeight="1">
      <c r="A7" s="298"/>
      <c r="B7" s="304"/>
      <c r="C7" s="305"/>
      <c r="D7" s="305"/>
      <c r="E7" s="305"/>
      <c r="F7" s="317"/>
      <c r="G7" s="317"/>
      <c r="H7" s="305"/>
      <c r="I7" s="305"/>
      <c r="J7" s="305"/>
      <c r="K7" s="305"/>
      <c r="L7" s="305"/>
      <c r="M7" s="305"/>
      <c r="N7" s="305"/>
      <c r="O7" s="305"/>
      <c r="P7" s="305"/>
    </row>
    <row r="8" spans="1:16" ht="26.25" customHeight="1">
      <c r="A8" s="298"/>
      <c r="B8" s="304"/>
      <c r="C8" s="305"/>
      <c r="D8" s="305"/>
      <c r="E8" s="305"/>
      <c r="F8" s="317"/>
      <c r="G8" s="317"/>
      <c r="H8" s="305"/>
      <c r="I8" s="305"/>
      <c r="J8" s="305"/>
      <c r="K8" s="305"/>
      <c r="L8" s="305"/>
      <c r="M8" s="305"/>
      <c r="N8" s="305"/>
      <c r="O8" s="305"/>
      <c r="P8" s="305"/>
    </row>
    <row r="9" spans="1:16" ht="26.25" customHeight="1">
      <c r="A9" s="298"/>
      <c r="B9" s="305"/>
      <c r="C9" s="305"/>
      <c r="D9" s="305"/>
      <c r="E9" s="305"/>
      <c r="F9" s="317"/>
      <c r="G9" s="317"/>
      <c r="H9" s="305"/>
      <c r="I9" s="305"/>
      <c r="J9" s="305"/>
      <c r="K9" s="305"/>
      <c r="L9" s="305"/>
      <c r="M9" s="305"/>
      <c r="N9" s="305"/>
      <c r="O9" s="305"/>
      <c r="P9" s="305"/>
    </row>
    <row r="10" spans="1:16" ht="26.25" customHeight="1">
      <c r="A10" s="298"/>
      <c r="B10" s="305"/>
      <c r="C10" s="305"/>
      <c r="D10" s="305"/>
      <c r="E10" s="305"/>
      <c r="F10" s="317"/>
      <c r="G10" s="317"/>
      <c r="H10" s="305"/>
      <c r="I10" s="305"/>
      <c r="J10" s="305"/>
      <c r="K10" s="305"/>
      <c r="L10" s="305"/>
      <c r="M10" s="305"/>
      <c r="N10" s="305"/>
      <c r="O10" s="305"/>
      <c r="P10" s="305"/>
    </row>
    <row r="11" spans="1:16" ht="26.25" customHeight="1">
      <c r="A11" s="298"/>
      <c r="B11" s="306" t="s">
        <v>52</v>
      </c>
      <c r="C11" s="306"/>
      <c r="D11" s="306"/>
      <c r="E11" s="306"/>
      <c r="F11" s="225">
        <f>ROUNDUP(SUM(F6:G10),-3)</f>
        <v>0</v>
      </c>
      <c r="G11" s="225"/>
      <c r="H11" s="320"/>
      <c r="I11" s="320"/>
      <c r="J11" s="320"/>
      <c r="K11" s="320"/>
      <c r="L11" s="320"/>
      <c r="M11" s="320"/>
      <c r="N11" s="320"/>
      <c r="O11" s="320"/>
      <c r="P11" s="320"/>
    </row>
    <row r="12" spans="1:16" ht="26.25" customHeight="1">
      <c r="A12" s="298"/>
      <c r="B12" s="301" t="s">
        <v>88</v>
      </c>
      <c r="C12" s="298"/>
      <c r="D12" s="298"/>
      <c r="E12" s="298"/>
      <c r="F12" s="298"/>
      <c r="G12" s="298"/>
      <c r="H12" s="298"/>
      <c r="I12" s="298"/>
      <c r="J12" s="298"/>
      <c r="K12" s="298"/>
      <c r="L12" s="298"/>
      <c r="M12" s="298"/>
      <c r="N12" s="298"/>
      <c r="O12" s="298"/>
      <c r="P12" s="298"/>
    </row>
    <row r="13" spans="1:16" ht="26.25" customHeight="1">
      <c r="A13" s="298"/>
      <c r="B13" s="302" t="s">
        <v>61</v>
      </c>
      <c r="C13" s="302"/>
      <c r="D13" s="302"/>
      <c r="E13" s="302"/>
      <c r="F13" s="306" t="s">
        <v>28</v>
      </c>
      <c r="G13" s="306"/>
      <c r="H13" s="306" t="s">
        <v>96</v>
      </c>
      <c r="I13" s="306"/>
      <c r="J13" s="306"/>
      <c r="K13" s="306"/>
      <c r="L13" s="306"/>
      <c r="M13" s="306"/>
      <c r="N13" s="306"/>
      <c r="O13" s="306"/>
      <c r="P13" s="306"/>
    </row>
    <row r="14" spans="1:16" ht="26.25" customHeight="1">
      <c r="A14" s="298"/>
      <c r="B14" s="303" t="s">
        <v>23</v>
      </c>
      <c r="C14" s="303"/>
      <c r="D14" s="303"/>
      <c r="E14" s="303"/>
      <c r="F14" s="316">
        <v>15400</v>
      </c>
      <c r="G14" s="316"/>
      <c r="H14" s="319" t="s">
        <v>36</v>
      </c>
      <c r="I14" s="319"/>
      <c r="J14" s="319"/>
      <c r="K14" s="319"/>
      <c r="L14" s="319"/>
      <c r="M14" s="319"/>
      <c r="N14" s="319"/>
      <c r="O14" s="319"/>
      <c r="P14" s="319"/>
    </row>
    <row r="15" spans="1:16" ht="26.25" customHeight="1">
      <c r="A15" s="298"/>
      <c r="B15" s="304"/>
      <c r="C15" s="305"/>
      <c r="D15" s="305"/>
      <c r="E15" s="305"/>
      <c r="F15" s="317"/>
      <c r="G15" s="317"/>
      <c r="H15" s="305"/>
      <c r="I15" s="305"/>
      <c r="J15" s="305"/>
      <c r="K15" s="305"/>
      <c r="L15" s="305"/>
      <c r="M15" s="305"/>
      <c r="N15" s="305"/>
      <c r="O15" s="305"/>
      <c r="P15" s="305"/>
    </row>
    <row r="16" spans="1:16" ht="26.25" customHeight="1">
      <c r="A16" s="298"/>
      <c r="B16" s="304"/>
      <c r="C16" s="305"/>
      <c r="D16" s="305"/>
      <c r="E16" s="305"/>
      <c r="F16" s="317"/>
      <c r="G16" s="317"/>
      <c r="H16" s="305"/>
      <c r="I16" s="305"/>
      <c r="J16" s="305"/>
      <c r="K16" s="305"/>
      <c r="L16" s="305"/>
      <c r="M16" s="305"/>
      <c r="N16" s="305"/>
      <c r="O16" s="305"/>
      <c r="P16" s="305"/>
    </row>
    <row r="17" spans="1:16" ht="26.25" customHeight="1">
      <c r="A17" s="298"/>
      <c r="B17" s="304"/>
      <c r="C17" s="305"/>
      <c r="D17" s="305"/>
      <c r="E17" s="305"/>
      <c r="F17" s="317"/>
      <c r="G17" s="317"/>
      <c r="H17" s="305"/>
      <c r="I17" s="305"/>
      <c r="J17" s="305"/>
      <c r="K17" s="305"/>
      <c r="L17" s="305"/>
      <c r="M17" s="305"/>
      <c r="N17" s="305"/>
      <c r="O17" s="305"/>
      <c r="P17" s="305"/>
    </row>
    <row r="18" spans="1:16" ht="26.25" customHeight="1">
      <c r="A18" s="298"/>
      <c r="B18" s="305"/>
      <c r="C18" s="305"/>
      <c r="D18" s="305"/>
      <c r="E18" s="305"/>
      <c r="F18" s="317"/>
      <c r="G18" s="317"/>
      <c r="H18" s="305"/>
      <c r="I18" s="305"/>
      <c r="J18" s="305"/>
      <c r="K18" s="305"/>
      <c r="L18" s="305"/>
      <c r="M18" s="305"/>
      <c r="N18" s="305"/>
      <c r="O18" s="305"/>
      <c r="P18" s="305"/>
    </row>
    <row r="19" spans="1:16" ht="26.25" customHeight="1">
      <c r="A19" s="298"/>
      <c r="B19" s="305"/>
      <c r="C19" s="305"/>
      <c r="D19" s="305"/>
      <c r="E19" s="305"/>
      <c r="F19" s="317"/>
      <c r="G19" s="317"/>
      <c r="H19" s="305"/>
      <c r="I19" s="305"/>
      <c r="J19" s="305"/>
      <c r="K19" s="305"/>
      <c r="L19" s="305"/>
      <c r="M19" s="305"/>
      <c r="N19" s="305"/>
      <c r="O19" s="305"/>
      <c r="P19" s="305"/>
    </row>
    <row r="20" spans="1:16" ht="26.25" customHeight="1">
      <c r="A20" s="298"/>
      <c r="B20" s="306" t="s">
        <v>52</v>
      </c>
      <c r="C20" s="306"/>
      <c r="D20" s="306"/>
      <c r="E20" s="306"/>
      <c r="F20" s="225">
        <f>ROUNDUP(SUM(F15:G19),-3)</f>
        <v>0</v>
      </c>
      <c r="G20" s="225"/>
      <c r="H20" s="320"/>
      <c r="I20" s="320"/>
      <c r="J20" s="320"/>
      <c r="K20" s="320"/>
      <c r="L20" s="320"/>
      <c r="M20" s="320"/>
      <c r="N20" s="320"/>
      <c r="O20" s="320"/>
      <c r="P20" s="320"/>
    </row>
    <row r="21" spans="1:16" ht="26.25" customHeight="1">
      <c r="A21" s="298"/>
      <c r="B21" s="301" t="s">
        <v>75</v>
      </c>
      <c r="C21" s="298"/>
      <c r="D21" s="298"/>
      <c r="E21" s="298"/>
      <c r="F21" s="298"/>
      <c r="G21" s="298"/>
      <c r="H21" s="298"/>
      <c r="I21" s="298"/>
      <c r="J21" s="298"/>
      <c r="K21" s="298"/>
      <c r="L21" s="298"/>
      <c r="M21" s="298"/>
      <c r="N21" s="298"/>
      <c r="O21" s="298"/>
      <c r="P21" s="298"/>
    </row>
    <row r="22" spans="1:16" ht="26.25" customHeight="1">
      <c r="A22" s="298"/>
      <c r="B22" s="302" t="s">
        <v>61</v>
      </c>
      <c r="C22" s="302"/>
      <c r="D22" s="302"/>
      <c r="E22" s="302"/>
      <c r="F22" s="306" t="s">
        <v>28</v>
      </c>
      <c r="G22" s="306"/>
      <c r="H22" s="306" t="s">
        <v>96</v>
      </c>
      <c r="I22" s="306"/>
      <c r="J22" s="306"/>
      <c r="K22" s="306"/>
      <c r="L22" s="306"/>
      <c r="M22" s="306"/>
      <c r="N22" s="306"/>
      <c r="O22" s="306"/>
      <c r="P22" s="306"/>
    </row>
    <row r="23" spans="1:16" ht="26.25" customHeight="1">
      <c r="A23" s="298"/>
      <c r="B23" s="303" t="s">
        <v>154</v>
      </c>
      <c r="C23" s="303"/>
      <c r="D23" s="303"/>
      <c r="E23" s="303"/>
      <c r="F23" s="316">
        <v>8000</v>
      </c>
      <c r="G23" s="316"/>
      <c r="H23" s="303" t="s">
        <v>155</v>
      </c>
      <c r="I23" s="303"/>
      <c r="J23" s="303"/>
      <c r="K23" s="303"/>
      <c r="L23" s="303"/>
      <c r="M23" s="303"/>
      <c r="N23" s="303"/>
      <c r="O23" s="303"/>
      <c r="P23" s="303"/>
    </row>
    <row r="24" spans="1:16" ht="26.25" customHeight="1">
      <c r="A24" s="298"/>
      <c r="B24" s="305"/>
      <c r="C24" s="305"/>
      <c r="D24" s="305"/>
      <c r="E24" s="305"/>
      <c r="F24" s="317"/>
      <c r="G24" s="317"/>
      <c r="H24" s="305"/>
      <c r="I24" s="305"/>
      <c r="J24" s="305"/>
      <c r="K24" s="305"/>
      <c r="L24" s="305"/>
      <c r="M24" s="305"/>
      <c r="N24" s="305"/>
      <c r="O24" s="305"/>
      <c r="P24" s="305"/>
    </row>
    <row r="25" spans="1:16" ht="26.25" customHeight="1">
      <c r="A25" s="298"/>
      <c r="B25" s="305"/>
      <c r="C25" s="305"/>
      <c r="D25" s="305"/>
      <c r="E25" s="305"/>
      <c r="F25" s="317"/>
      <c r="G25" s="317"/>
      <c r="H25" s="305"/>
      <c r="I25" s="305"/>
      <c r="J25" s="305"/>
      <c r="K25" s="305"/>
      <c r="L25" s="305"/>
      <c r="M25" s="305"/>
      <c r="N25" s="305"/>
      <c r="O25" s="305"/>
      <c r="P25" s="305"/>
    </row>
    <row r="26" spans="1:16" ht="26.25" customHeight="1">
      <c r="A26" s="298"/>
      <c r="B26" s="305"/>
      <c r="C26" s="305"/>
      <c r="D26" s="305"/>
      <c r="E26" s="305"/>
      <c r="F26" s="317"/>
      <c r="G26" s="317"/>
      <c r="H26" s="305"/>
      <c r="I26" s="305"/>
      <c r="J26" s="305"/>
      <c r="K26" s="305"/>
      <c r="L26" s="305"/>
      <c r="M26" s="305"/>
      <c r="N26" s="305"/>
      <c r="O26" s="305"/>
      <c r="P26" s="305"/>
    </row>
    <row r="27" spans="1:16" ht="26.25" customHeight="1">
      <c r="A27" s="298"/>
      <c r="B27" s="304"/>
      <c r="C27" s="305"/>
      <c r="D27" s="305"/>
      <c r="E27" s="305"/>
      <c r="F27" s="317"/>
      <c r="G27" s="317"/>
      <c r="H27" s="305"/>
      <c r="I27" s="305"/>
      <c r="J27" s="305"/>
      <c r="K27" s="305"/>
      <c r="L27" s="305"/>
      <c r="M27" s="305"/>
      <c r="N27" s="305"/>
      <c r="O27" s="305"/>
      <c r="P27" s="305"/>
    </row>
    <row r="28" spans="1:16" ht="26.25" customHeight="1">
      <c r="A28" s="298"/>
      <c r="B28" s="305"/>
      <c r="C28" s="305"/>
      <c r="D28" s="305"/>
      <c r="E28" s="305"/>
      <c r="F28" s="317"/>
      <c r="G28" s="317"/>
      <c r="H28" s="305"/>
      <c r="I28" s="305"/>
      <c r="J28" s="305"/>
      <c r="K28" s="305"/>
      <c r="L28" s="305"/>
      <c r="M28" s="305"/>
      <c r="N28" s="305"/>
      <c r="O28" s="305"/>
      <c r="P28" s="305"/>
    </row>
    <row r="29" spans="1:16" ht="26.25" customHeight="1">
      <c r="A29" s="298"/>
      <c r="B29" s="305"/>
      <c r="C29" s="305"/>
      <c r="D29" s="305"/>
      <c r="E29" s="305"/>
      <c r="F29" s="317"/>
      <c r="G29" s="317"/>
      <c r="H29" s="305"/>
      <c r="I29" s="305"/>
      <c r="J29" s="305"/>
      <c r="K29" s="305"/>
      <c r="L29" s="305"/>
      <c r="M29" s="305"/>
      <c r="N29" s="305"/>
      <c r="O29" s="305"/>
      <c r="P29" s="305"/>
    </row>
    <row r="30" spans="1:16" ht="26.25" customHeight="1">
      <c r="A30" s="298"/>
      <c r="B30" s="304"/>
      <c r="C30" s="305"/>
      <c r="D30" s="305"/>
      <c r="E30" s="305"/>
      <c r="F30" s="317"/>
      <c r="G30" s="317"/>
      <c r="H30" s="305"/>
      <c r="I30" s="305"/>
      <c r="J30" s="305"/>
      <c r="K30" s="305"/>
      <c r="L30" s="305"/>
      <c r="M30" s="305"/>
      <c r="N30" s="305"/>
      <c r="O30" s="305"/>
      <c r="P30" s="305"/>
    </row>
    <row r="31" spans="1:16" ht="26.25" customHeight="1">
      <c r="A31" s="298"/>
      <c r="B31" s="304"/>
      <c r="C31" s="305"/>
      <c r="D31" s="305"/>
      <c r="E31" s="305"/>
      <c r="F31" s="317"/>
      <c r="G31" s="317"/>
      <c r="H31" s="305"/>
      <c r="I31" s="305"/>
      <c r="J31" s="305"/>
      <c r="K31" s="305"/>
      <c r="L31" s="305"/>
      <c r="M31" s="305"/>
      <c r="N31" s="305"/>
      <c r="O31" s="305"/>
      <c r="P31" s="305"/>
    </row>
    <row r="32" spans="1:16" ht="26.25" customHeight="1">
      <c r="A32" s="298"/>
      <c r="B32" s="304"/>
      <c r="C32" s="305"/>
      <c r="D32" s="305"/>
      <c r="E32" s="305"/>
      <c r="F32" s="317"/>
      <c r="G32" s="317"/>
      <c r="H32" s="305"/>
      <c r="I32" s="305"/>
      <c r="J32" s="305"/>
      <c r="K32" s="305"/>
      <c r="L32" s="305"/>
      <c r="M32" s="305"/>
      <c r="N32" s="305"/>
      <c r="O32" s="305"/>
      <c r="P32" s="305"/>
    </row>
    <row r="33" spans="1:16" ht="26.25" customHeight="1">
      <c r="A33" s="298"/>
      <c r="B33" s="304"/>
      <c r="C33" s="305"/>
      <c r="D33" s="305"/>
      <c r="E33" s="305"/>
      <c r="F33" s="317"/>
      <c r="G33" s="317"/>
      <c r="H33" s="305"/>
      <c r="I33" s="305"/>
      <c r="J33" s="305"/>
      <c r="K33" s="305"/>
      <c r="L33" s="305"/>
      <c r="M33" s="305"/>
      <c r="N33" s="305"/>
      <c r="O33" s="305"/>
      <c r="P33" s="305"/>
    </row>
    <row r="34" spans="1:16" ht="26.25" customHeight="1">
      <c r="A34" s="298"/>
      <c r="B34" s="304"/>
      <c r="C34" s="305"/>
      <c r="D34" s="305"/>
      <c r="E34" s="305"/>
      <c r="F34" s="317"/>
      <c r="G34" s="317"/>
      <c r="H34" s="305"/>
      <c r="I34" s="305"/>
      <c r="J34" s="305"/>
      <c r="K34" s="305"/>
      <c r="L34" s="305"/>
      <c r="M34" s="305"/>
      <c r="N34" s="305"/>
      <c r="O34" s="305"/>
      <c r="P34" s="305"/>
    </row>
    <row r="35" spans="1:16" ht="26.25" customHeight="1">
      <c r="A35" s="298"/>
      <c r="B35" s="304"/>
      <c r="C35" s="305"/>
      <c r="D35" s="305"/>
      <c r="E35" s="305"/>
      <c r="F35" s="317"/>
      <c r="G35" s="317"/>
      <c r="H35" s="305"/>
      <c r="I35" s="305"/>
      <c r="J35" s="305"/>
      <c r="K35" s="305"/>
      <c r="L35" s="305"/>
      <c r="M35" s="305"/>
      <c r="N35" s="305"/>
      <c r="O35" s="305"/>
      <c r="P35" s="305"/>
    </row>
    <row r="36" spans="1:16" ht="26.25" customHeight="1">
      <c r="A36" s="298"/>
      <c r="B36" s="304"/>
      <c r="C36" s="305"/>
      <c r="D36" s="305"/>
      <c r="E36" s="305"/>
      <c r="F36" s="317"/>
      <c r="G36" s="317"/>
      <c r="H36" s="305"/>
      <c r="I36" s="305"/>
      <c r="J36" s="305"/>
      <c r="K36" s="305"/>
      <c r="L36" s="305"/>
      <c r="M36" s="305"/>
      <c r="N36" s="305"/>
      <c r="O36" s="305"/>
      <c r="P36" s="305"/>
    </row>
    <row r="37" spans="1:16" ht="26.25" customHeight="1">
      <c r="A37" s="298"/>
      <c r="B37" s="304"/>
      <c r="C37" s="305"/>
      <c r="D37" s="305"/>
      <c r="E37" s="305"/>
      <c r="F37" s="317"/>
      <c r="G37" s="317"/>
      <c r="H37" s="305"/>
      <c r="I37" s="305"/>
      <c r="J37" s="305"/>
      <c r="K37" s="305"/>
      <c r="L37" s="305"/>
      <c r="M37" s="305"/>
      <c r="N37" s="305"/>
      <c r="O37" s="305"/>
      <c r="P37" s="305"/>
    </row>
    <row r="38" spans="1:16" ht="26.25" customHeight="1">
      <c r="A38" s="298"/>
      <c r="B38" s="304"/>
      <c r="C38" s="305"/>
      <c r="D38" s="305"/>
      <c r="E38" s="305"/>
      <c r="F38" s="317"/>
      <c r="G38" s="317"/>
      <c r="H38" s="305"/>
      <c r="I38" s="305"/>
      <c r="J38" s="305"/>
      <c r="K38" s="305"/>
      <c r="L38" s="305"/>
      <c r="M38" s="305"/>
      <c r="N38" s="305"/>
      <c r="O38" s="305"/>
      <c r="P38" s="305"/>
    </row>
    <row r="39" spans="1:16" ht="26.25" customHeight="1">
      <c r="A39" s="298"/>
      <c r="B39" s="304"/>
      <c r="C39" s="305"/>
      <c r="D39" s="305"/>
      <c r="E39" s="305"/>
      <c r="F39" s="317"/>
      <c r="G39" s="317"/>
      <c r="H39" s="305"/>
      <c r="I39" s="305"/>
      <c r="J39" s="305"/>
      <c r="K39" s="305"/>
      <c r="L39" s="305"/>
      <c r="M39" s="305"/>
      <c r="N39" s="305"/>
      <c r="O39" s="305"/>
      <c r="P39" s="305"/>
    </row>
    <row r="40" spans="1:16" ht="26.25" customHeight="1">
      <c r="A40" s="298"/>
      <c r="B40" s="304"/>
      <c r="C40" s="305"/>
      <c r="D40" s="305"/>
      <c r="E40" s="305"/>
      <c r="F40" s="317"/>
      <c r="G40" s="317"/>
      <c r="H40" s="305"/>
      <c r="I40" s="305"/>
      <c r="J40" s="305"/>
      <c r="K40" s="305"/>
      <c r="L40" s="305"/>
      <c r="M40" s="305"/>
      <c r="N40" s="305"/>
      <c r="O40" s="305"/>
      <c r="P40" s="305"/>
    </row>
    <row r="41" spans="1:16" ht="26.25" customHeight="1">
      <c r="A41" s="298"/>
      <c r="B41" s="304"/>
      <c r="C41" s="305"/>
      <c r="D41" s="305"/>
      <c r="E41" s="305"/>
      <c r="F41" s="317"/>
      <c r="G41" s="317"/>
      <c r="H41" s="305"/>
      <c r="I41" s="305"/>
      <c r="J41" s="305"/>
      <c r="K41" s="305"/>
      <c r="L41" s="305"/>
      <c r="M41" s="305"/>
      <c r="N41" s="305"/>
      <c r="O41" s="305"/>
      <c r="P41" s="305"/>
    </row>
    <row r="42" spans="1:16" ht="26.25" customHeight="1">
      <c r="A42" s="298"/>
      <c r="B42" s="304"/>
      <c r="C42" s="305"/>
      <c r="D42" s="305"/>
      <c r="E42" s="305"/>
      <c r="F42" s="317"/>
      <c r="G42" s="317"/>
      <c r="H42" s="305"/>
      <c r="I42" s="305"/>
      <c r="J42" s="305"/>
      <c r="K42" s="305"/>
      <c r="L42" s="305"/>
      <c r="M42" s="305"/>
      <c r="N42" s="305"/>
      <c r="O42" s="305"/>
      <c r="P42" s="305"/>
    </row>
    <row r="43" spans="1:16" ht="26.25" customHeight="1">
      <c r="A43" s="298"/>
      <c r="B43" s="304"/>
      <c r="C43" s="305"/>
      <c r="D43" s="305"/>
      <c r="E43" s="305"/>
      <c r="F43" s="317"/>
      <c r="G43" s="317"/>
      <c r="H43" s="305"/>
      <c r="I43" s="305"/>
      <c r="J43" s="305"/>
      <c r="K43" s="305"/>
      <c r="L43" s="305"/>
      <c r="M43" s="305"/>
      <c r="N43" s="305"/>
      <c r="O43" s="305"/>
      <c r="P43" s="305"/>
    </row>
    <row r="44" spans="1:16" ht="26.25" customHeight="1">
      <c r="A44" s="298"/>
      <c r="B44" s="305"/>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06" t="s">
        <v>52</v>
      </c>
      <c r="C46" s="306"/>
      <c r="D46" s="306"/>
      <c r="E46" s="306"/>
      <c r="F46" s="225">
        <f>ROUNDUP(SUM(F24:G45),-3)</f>
        <v>0</v>
      </c>
      <c r="G46" s="225"/>
      <c r="H46" s="320"/>
      <c r="I46" s="320"/>
      <c r="J46" s="320"/>
      <c r="K46" s="320"/>
      <c r="L46" s="320"/>
      <c r="M46" s="320"/>
      <c r="N46" s="320"/>
      <c r="O46" s="320"/>
      <c r="P46" s="320"/>
    </row>
    <row r="47" spans="1:16" ht="26.25" customHeight="1">
      <c r="A47" s="298"/>
      <c r="B47" s="301" t="s">
        <v>89</v>
      </c>
      <c r="C47" s="298"/>
      <c r="D47" s="298"/>
      <c r="E47" s="298"/>
      <c r="F47" s="298"/>
      <c r="G47" s="298"/>
      <c r="H47" s="298"/>
      <c r="I47" s="298"/>
      <c r="J47" s="298"/>
      <c r="K47" s="298"/>
      <c r="L47" s="298"/>
      <c r="M47" s="298"/>
      <c r="N47" s="298"/>
      <c r="O47" s="298"/>
      <c r="P47" s="298"/>
    </row>
    <row r="48" spans="1:16" ht="26.25" customHeight="1">
      <c r="A48" s="298"/>
      <c r="B48" s="302" t="s">
        <v>61</v>
      </c>
      <c r="C48" s="302"/>
      <c r="D48" s="302"/>
      <c r="E48" s="302"/>
      <c r="F48" s="306" t="s">
        <v>28</v>
      </c>
      <c r="G48" s="306"/>
      <c r="H48" s="306" t="s">
        <v>96</v>
      </c>
      <c r="I48" s="306"/>
      <c r="J48" s="306"/>
      <c r="K48" s="306"/>
      <c r="L48" s="306"/>
      <c r="M48" s="306"/>
      <c r="N48" s="306"/>
      <c r="O48" s="306"/>
      <c r="P48" s="306"/>
    </row>
    <row r="49" spans="1:16" ht="26.25" customHeight="1">
      <c r="A49" s="298"/>
      <c r="B49" s="303" t="s">
        <v>136</v>
      </c>
      <c r="C49" s="303"/>
      <c r="D49" s="303"/>
      <c r="E49" s="303"/>
      <c r="F49" s="316">
        <v>5040</v>
      </c>
      <c r="G49" s="316"/>
      <c r="H49" s="319" t="s">
        <v>156</v>
      </c>
      <c r="I49" s="319"/>
      <c r="J49" s="319"/>
      <c r="K49" s="319"/>
      <c r="L49" s="319"/>
      <c r="M49" s="319"/>
      <c r="N49" s="319"/>
      <c r="O49" s="319"/>
      <c r="P49" s="319"/>
    </row>
    <row r="50" spans="1:16" ht="26.25" customHeight="1">
      <c r="A50" s="298"/>
      <c r="B50" s="304"/>
      <c r="C50" s="305"/>
      <c r="D50" s="305"/>
      <c r="E50" s="305"/>
      <c r="F50" s="317"/>
      <c r="G50" s="317"/>
      <c r="H50" s="305"/>
      <c r="I50" s="305"/>
      <c r="J50" s="305"/>
      <c r="K50" s="305"/>
      <c r="L50" s="305"/>
      <c r="M50" s="305"/>
      <c r="N50" s="305"/>
      <c r="O50" s="305"/>
      <c r="P50" s="305"/>
    </row>
    <row r="51" spans="1:16" ht="26.25" customHeight="1">
      <c r="A51" s="298"/>
      <c r="B51" s="304"/>
      <c r="C51" s="305"/>
      <c r="D51" s="305"/>
      <c r="E51" s="305"/>
      <c r="F51" s="317"/>
      <c r="G51" s="317"/>
      <c r="H51" s="305"/>
      <c r="I51" s="305"/>
      <c r="J51" s="305"/>
      <c r="K51" s="305"/>
      <c r="L51" s="305"/>
      <c r="M51" s="305"/>
      <c r="N51" s="305"/>
      <c r="O51" s="305"/>
      <c r="P51" s="305"/>
    </row>
    <row r="52" spans="1:16" ht="26.25" customHeight="1">
      <c r="A52" s="298"/>
      <c r="B52" s="304"/>
      <c r="C52" s="305"/>
      <c r="D52" s="305"/>
      <c r="E52" s="305"/>
      <c r="F52" s="317"/>
      <c r="G52" s="317"/>
      <c r="H52" s="305"/>
      <c r="I52" s="305"/>
      <c r="J52" s="305"/>
      <c r="K52" s="305"/>
      <c r="L52" s="305"/>
      <c r="M52" s="305"/>
      <c r="N52" s="305"/>
      <c r="O52" s="305"/>
      <c r="P52" s="305"/>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06" t="s">
        <v>52</v>
      </c>
      <c r="C56" s="306"/>
      <c r="D56" s="306"/>
      <c r="E56" s="306"/>
      <c r="F56" s="225">
        <f>ROUNDUP(SUM(F50:G55),-3)</f>
        <v>0</v>
      </c>
      <c r="G56" s="225"/>
      <c r="H56" s="320"/>
      <c r="I56" s="320"/>
      <c r="J56" s="320"/>
      <c r="K56" s="320"/>
      <c r="L56" s="320"/>
      <c r="M56" s="320"/>
      <c r="N56" s="320"/>
      <c r="O56" s="320"/>
      <c r="P56" s="320"/>
    </row>
    <row r="57" spans="1:16" ht="26.25" customHeight="1">
      <c r="A57" s="298"/>
      <c r="B57" s="301" t="s">
        <v>92</v>
      </c>
      <c r="C57" s="298"/>
      <c r="D57" s="298"/>
      <c r="E57" s="298"/>
      <c r="F57" s="298"/>
      <c r="G57" s="298"/>
      <c r="H57" s="298"/>
      <c r="I57" s="298"/>
      <c r="J57" s="298"/>
      <c r="K57" s="298"/>
      <c r="L57" s="298"/>
      <c r="M57" s="298"/>
      <c r="N57" s="298"/>
      <c r="O57" s="298"/>
      <c r="P57" s="298"/>
    </row>
    <row r="58" spans="1:16" ht="26.25" customHeight="1">
      <c r="A58" s="298"/>
      <c r="B58" s="302" t="s">
        <v>61</v>
      </c>
      <c r="C58" s="302"/>
      <c r="D58" s="302"/>
      <c r="E58" s="302"/>
      <c r="F58" s="306" t="s">
        <v>28</v>
      </c>
      <c r="G58" s="306"/>
      <c r="H58" s="306" t="s">
        <v>96</v>
      </c>
      <c r="I58" s="306"/>
      <c r="J58" s="306"/>
      <c r="K58" s="306"/>
      <c r="L58" s="306"/>
      <c r="M58" s="306"/>
      <c r="N58" s="306"/>
      <c r="O58" s="306"/>
      <c r="P58" s="306"/>
    </row>
    <row r="59" spans="1:16" ht="26.25" customHeight="1">
      <c r="A59" s="298"/>
      <c r="B59" s="303" t="s">
        <v>158</v>
      </c>
      <c r="C59" s="303"/>
      <c r="D59" s="303"/>
      <c r="E59" s="303"/>
      <c r="F59" s="316">
        <v>5000</v>
      </c>
      <c r="G59" s="316"/>
      <c r="H59" s="319" t="s">
        <v>159</v>
      </c>
      <c r="I59" s="319"/>
      <c r="J59" s="319"/>
      <c r="K59" s="319"/>
      <c r="L59" s="319"/>
      <c r="M59" s="319"/>
      <c r="N59" s="319"/>
      <c r="O59" s="319"/>
      <c r="P59" s="319"/>
    </row>
    <row r="60" spans="1:16" ht="26.25" customHeight="1">
      <c r="A60" s="298"/>
      <c r="B60" s="304"/>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06" t="s">
        <v>52</v>
      </c>
      <c r="C63" s="306"/>
      <c r="D63" s="306"/>
      <c r="E63" s="306"/>
      <c r="F63" s="225">
        <f>ROUNDUP(SUM(F60:G62),-3)</f>
        <v>0</v>
      </c>
      <c r="G63" s="225"/>
      <c r="H63" s="320"/>
      <c r="I63" s="320"/>
      <c r="J63" s="320"/>
      <c r="K63" s="320"/>
      <c r="L63" s="320"/>
      <c r="M63" s="320"/>
      <c r="N63" s="320"/>
      <c r="O63" s="320"/>
      <c r="P63" s="320"/>
    </row>
    <row r="64" spans="1:16" ht="26.25" customHeight="1">
      <c r="A64" s="298"/>
      <c r="B64" s="301" t="s">
        <v>94</v>
      </c>
      <c r="C64" s="298"/>
      <c r="D64" s="298"/>
      <c r="E64" s="298"/>
      <c r="F64" s="298"/>
      <c r="G64" s="298"/>
      <c r="H64" s="298"/>
      <c r="I64" s="298"/>
      <c r="J64" s="298"/>
      <c r="K64" s="298"/>
      <c r="L64" s="298"/>
      <c r="M64" s="298"/>
      <c r="N64" s="298"/>
      <c r="O64" s="298"/>
      <c r="P64" s="298"/>
    </row>
    <row r="65" spans="1:16" ht="26.25" customHeight="1">
      <c r="A65" s="298"/>
      <c r="B65" s="302" t="s">
        <v>61</v>
      </c>
      <c r="C65" s="302"/>
      <c r="D65" s="302"/>
      <c r="E65" s="302"/>
      <c r="F65" s="306" t="s">
        <v>28</v>
      </c>
      <c r="G65" s="306"/>
      <c r="H65" s="306" t="s">
        <v>96</v>
      </c>
      <c r="I65" s="306"/>
      <c r="J65" s="306"/>
      <c r="K65" s="306"/>
      <c r="L65" s="306"/>
      <c r="M65" s="306"/>
      <c r="N65" s="306"/>
      <c r="O65" s="306"/>
      <c r="P65" s="306"/>
    </row>
    <row r="66" spans="1:16" ht="26.25" customHeight="1">
      <c r="A66" s="298"/>
      <c r="B66" s="303" t="s">
        <v>161</v>
      </c>
      <c r="C66" s="303"/>
      <c r="D66" s="303"/>
      <c r="E66" s="303"/>
      <c r="F66" s="316">
        <v>31818</v>
      </c>
      <c r="G66" s="316"/>
      <c r="H66" s="319" t="s">
        <v>160</v>
      </c>
      <c r="I66" s="319"/>
      <c r="J66" s="319"/>
      <c r="K66" s="319"/>
      <c r="L66" s="319"/>
      <c r="M66" s="319"/>
      <c r="N66" s="319"/>
      <c r="O66" s="319"/>
      <c r="P66" s="319"/>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5"/>
      <c r="C68" s="305"/>
      <c r="D68" s="305"/>
      <c r="E68" s="305"/>
      <c r="F68" s="317"/>
      <c r="G68" s="317"/>
      <c r="H68" s="305"/>
      <c r="I68" s="305"/>
      <c r="J68" s="305"/>
      <c r="K68" s="305"/>
      <c r="L68" s="305"/>
      <c r="M68" s="305"/>
      <c r="N68" s="305"/>
      <c r="O68" s="305"/>
      <c r="P68" s="305"/>
    </row>
    <row r="69" spans="1:16" ht="26.25" customHeight="1">
      <c r="A69" s="298"/>
      <c r="B69" s="305"/>
      <c r="C69" s="305"/>
      <c r="D69" s="305"/>
      <c r="E69" s="305"/>
      <c r="F69" s="317"/>
      <c r="G69" s="317"/>
      <c r="H69" s="305"/>
      <c r="I69" s="305"/>
      <c r="J69" s="305"/>
      <c r="K69" s="305"/>
      <c r="L69" s="305"/>
      <c r="M69" s="305"/>
      <c r="N69" s="305"/>
      <c r="O69" s="305"/>
      <c r="P69" s="305"/>
    </row>
    <row r="70" spans="1:16" ht="26.25" customHeight="1">
      <c r="A70" s="298"/>
      <c r="B70" s="306" t="s">
        <v>52</v>
      </c>
      <c r="C70" s="306"/>
      <c r="D70" s="306"/>
      <c r="E70" s="306"/>
      <c r="F70" s="225">
        <f>ROUNDUP(SUM(F67:G69),-3)</f>
        <v>0</v>
      </c>
      <c r="G70" s="225"/>
      <c r="H70" s="320"/>
      <c r="I70" s="320"/>
      <c r="J70" s="320"/>
      <c r="K70" s="320"/>
      <c r="L70" s="320"/>
      <c r="M70" s="320"/>
      <c r="N70" s="320"/>
      <c r="O70" s="320"/>
      <c r="P70" s="320"/>
    </row>
    <row r="71" spans="1:16" ht="26.25" customHeight="1">
      <c r="A71" s="298"/>
      <c r="B71" s="323"/>
      <c r="C71" s="298"/>
      <c r="D71" s="298"/>
      <c r="E71" s="298"/>
      <c r="F71" s="298"/>
      <c r="G71" s="298"/>
      <c r="H71" s="298"/>
      <c r="I71" s="298"/>
      <c r="J71" s="298"/>
      <c r="K71" s="298"/>
      <c r="L71" s="298"/>
      <c r="M71" s="298"/>
      <c r="N71" s="298"/>
      <c r="O71" s="298"/>
      <c r="P71" s="298"/>
    </row>
    <row r="72" spans="1:16" ht="26.25" customHeight="1">
      <c r="A72" s="298"/>
      <c r="B72" s="302" t="s">
        <v>61</v>
      </c>
      <c r="C72" s="302"/>
      <c r="D72" s="302"/>
      <c r="E72" s="302"/>
      <c r="F72" s="306" t="s">
        <v>28</v>
      </c>
      <c r="G72" s="306"/>
      <c r="H72" s="306" t="s">
        <v>96</v>
      </c>
      <c r="I72" s="306"/>
      <c r="J72" s="306"/>
      <c r="K72" s="306"/>
      <c r="L72" s="306"/>
      <c r="M72" s="306"/>
      <c r="N72" s="306"/>
      <c r="O72" s="306"/>
      <c r="P72" s="306"/>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5"/>
      <c r="C75" s="305"/>
      <c r="D75" s="305"/>
      <c r="E75" s="305"/>
      <c r="F75" s="317"/>
      <c r="G75" s="317"/>
      <c r="H75" s="305"/>
      <c r="I75" s="305"/>
      <c r="J75" s="305"/>
      <c r="K75" s="305"/>
      <c r="L75" s="305"/>
      <c r="M75" s="305"/>
      <c r="N75" s="305"/>
      <c r="O75" s="305"/>
      <c r="P75" s="305"/>
    </row>
    <row r="76" spans="1:16" ht="26.25" customHeight="1">
      <c r="A76" s="298"/>
      <c r="B76" s="305"/>
      <c r="C76" s="305"/>
      <c r="D76" s="305"/>
      <c r="E76" s="305"/>
      <c r="F76" s="317"/>
      <c r="G76" s="317"/>
      <c r="H76" s="305"/>
      <c r="I76" s="305"/>
      <c r="J76" s="305"/>
      <c r="K76" s="305"/>
      <c r="L76" s="305"/>
      <c r="M76" s="305"/>
      <c r="N76" s="305"/>
      <c r="O76" s="305"/>
      <c r="P76" s="305"/>
    </row>
    <row r="77" spans="1:16" ht="26.25" customHeight="1">
      <c r="A77" s="298"/>
      <c r="B77" s="306" t="s">
        <v>52</v>
      </c>
      <c r="C77" s="306"/>
      <c r="D77" s="306"/>
      <c r="E77" s="306"/>
      <c r="F77" s="225">
        <f>ROUNDUP(SUM(F73:G76),-3)</f>
        <v>0</v>
      </c>
      <c r="G77" s="225"/>
      <c r="H77" s="320"/>
      <c r="I77" s="320"/>
      <c r="J77" s="320"/>
      <c r="K77" s="320"/>
      <c r="L77" s="320"/>
      <c r="M77" s="320"/>
      <c r="N77" s="320"/>
      <c r="O77" s="320"/>
      <c r="P77" s="320"/>
    </row>
    <row r="78" spans="1:16" ht="26.25" customHeight="1">
      <c r="A78" s="298"/>
      <c r="B78" s="323"/>
      <c r="C78" s="298"/>
      <c r="D78" s="298"/>
      <c r="E78" s="298"/>
      <c r="F78" s="298"/>
      <c r="G78" s="298"/>
      <c r="H78" s="298"/>
      <c r="I78" s="298"/>
      <c r="J78" s="298"/>
      <c r="K78" s="298"/>
      <c r="L78" s="298"/>
      <c r="M78" s="298"/>
      <c r="N78" s="298"/>
      <c r="O78" s="298"/>
      <c r="P78" s="298"/>
    </row>
    <row r="79" spans="1:16" ht="26.25" customHeight="1">
      <c r="A79" s="298"/>
      <c r="B79" s="302" t="s">
        <v>61</v>
      </c>
      <c r="C79" s="302"/>
      <c r="D79" s="302"/>
      <c r="E79" s="302"/>
      <c r="F79" s="306" t="s">
        <v>28</v>
      </c>
      <c r="G79" s="306"/>
      <c r="H79" s="306" t="s">
        <v>96</v>
      </c>
      <c r="I79" s="306"/>
      <c r="J79" s="306"/>
      <c r="K79" s="306"/>
      <c r="L79" s="306"/>
      <c r="M79" s="306"/>
      <c r="N79" s="306"/>
      <c r="O79" s="306"/>
      <c r="P79" s="306"/>
    </row>
    <row r="80" spans="1:16" ht="26.25" customHeight="1">
      <c r="A80" s="298"/>
      <c r="B80" s="305"/>
      <c r="C80" s="305"/>
      <c r="D80" s="305"/>
      <c r="E80" s="305"/>
      <c r="F80" s="317"/>
      <c r="G80" s="317"/>
      <c r="H80" s="321"/>
      <c r="I80" s="321"/>
      <c r="J80" s="321"/>
      <c r="K80" s="321"/>
      <c r="L80" s="321"/>
      <c r="M80" s="321"/>
      <c r="N80" s="321"/>
      <c r="O80" s="321"/>
      <c r="P80" s="321"/>
    </row>
    <row r="81" spans="1:16" ht="26.25" customHeight="1">
      <c r="A81" s="298"/>
      <c r="B81" s="304"/>
      <c r="C81" s="305"/>
      <c r="D81" s="305"/>
      <c r="E81" s="305"/>
      <c r="F81" s="317"/>
      <c r="G81" s="317"/>
      <c r="H81" s="305"/>
      <c r="I81" s="305"/>
      <c r="J81" s="305"/>
      <c r="K81" s="305"/>
      <c r="L81" s="305"/>
      <c r="M81" s="305"/>
      <c r="N81" s="305"/>
      <c r="O81" s="305"/>
      <c r="P81" s="305"/>
    </row>
    <row r="82" spans="1:16" ht="26.25" customHeight="1">
      <c r="A82" s="298"/>
      <c r="B82" s="304"/>
      <c r="C82" s="305"/>
      <c r="D82" s="305"/>
      <c r="E82" s="305"/>
      <c r="F82" s="317"/>
      <c r="G82" s="317"/>
      <c r="H82" s="305"/>
      <c r="I82" s="305"/>
      <c r="J82" s="305"/>
      <c r="K82" s="305"/>
      <c r="L82" s="305"/>
      <c r="M82" s="305"/>
      <c r="N82" s="305"/>
      <c r="O82" s="305"/>
      <c r="P82" s="305"/>
    </row>
    <row r="83" spans="1:16" ht="26.25" customHeight="1">
      <c r="A83" s="298"/>
      <c r="B83" s="304"/>
      <c r="C83" s="305"/>
      <c r="D83" s="305"/>
      <c r="E83" s="305"/>
      <c r="F83" s="317"/>
      <c r="G83" s="317"/>
      <c r="H83" s="305"/>
      <c r="I83" s="305"/>
      <c r="J83" s="305"/>
      <c r="K83" s="305"/>
      <c r="L83" s="305"/>
      <c r="M83" s="305"/>
      <c r="N83" s="305"/>
      <c r="O83" s="305"/>
      <c r="P83" s="305"/>
    </row>
    <row r="84" spans="1:16" ht="26.25" customHeight="1">
      <c r="A84" s="298"/>
      <c r="B84" s="306" t="s">
        <v>52</v>
      </c>
      <c r="C84" s="306"/>
      <c r="D84" s="306"/>
      <c r="E84" s="306"/>
      <c r="F84" s="225">
        <f>ROUNDUP(SUM(F80:G83),-3)</f>
        <v>0</v>
      </c>
      <c r="G84" s="225"/>
      <c r="H84" s="320"/>
      <c r="I84" s="320"/>
      <c r="J84" s="320"/>
      <c r="K84" s="320"/>
      <c r="L84" s="320"/>
      <c r="M84" s="320"/>
      <c r="N84" s="320"/>
      <c r="O84" s="320"/>
      <c r="P84" s="320"/>
    </row>
    <row r="85" spans="1:16" ht="26.25" customHeight="1">
      <c r="A85" s="298"/>
      <c r="B85" s="310"/>
      <c r="C85" s="310"/>
      <c r="D85" s="310"/>
      <c r="E85" s="310"/>
      <c r="F85" s="318"/>
      <c r="G85" s="318"/>
      <c r="H85" s="322"/>
      <c r="I85" s="322"/>
      <c r="J85" s="322"/>
      <c r="K85" s="322"/>
      <c r="L85" s="322"/>
      <c r="M85" s="322"/>
      <c r="N85" s="322"/>
      <c r="O85" s="322"/>
      <c r="P85" s="322"/>
    </row>
    <row r="86" spans="1:16" ht="26.25" customHeight="1">
      <c r="A86" s="298"/>
      <c r="B86" s="298" t="s">
        <v>219</v>
      </c>
      <c r="C86" s="298"/>
      <c r="D86" s="298"/>
      <c r="E86" s="298"/>
      <c r="F86" s="298"/>
      <c r="G86" s="298"/>
      <c r="H86" s="298"/>
      <c r="I86" s="298"/>
      <c r="J86" s="298"/>
      <c r="K86" s="298"/>
      <c r="L86" s="298"/>
      <c r="M86" s="298"/>
      <c r="N86" s="298"/>
      <c r="O86" s="298"/>
      <c r="P86" s="298"/>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19"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topLeftCell="A6" workbookViewId="0">
      <selection activeCell="B6" sqref="B6:E6"/>
    </sheetView>
  </sheetViews>
  <sheetFormatPr defaultRowHeight="13.2"/>
  <cols>
    <col min="1" max="1" width="0.88671875" customWidth="1"/>
  </cols>
  <sheetData>
    <row r="1" spans="1:16" ht="26.25" customHeight="1">
      <c r="B1" s="301" t="s">
        <v>4</v>
      </c>
      <c r="C1" s="324" t="str">
        <f>IF(活動計画書!C26="","",活動計画書!C26)</f>
        <v/>
      </c>
      <c r="D1" s="324"/>
      <c r="E1" s="324"/>
      <c r="F1" s="324"/>
      <c r="G1" s="324"/>
      <c r="H1" s="324"/>
      <c r="I1" s="324"/>
      <c r="J1" s="298"/>
      <c r="K1" s="324"/>
      <c r="L1" s="324"/>
      <c r="M1" s="324"/>
      <c r="N1" s="324"/>
      <c r="O1" s="324"/>
      <c r="P1" s="298"/>
    </row>
    <row r="2" spans="1:16" ht="26.25" customHeight="1">
      <c r="A2" s="298"/>
      <c r="B2" s="298" t="s">
        <v>90</v>
      </c>
      <c r="C2" s="311">
        <f>SUM(F11,F20,F46,F56,F63,F70,F77,F84)</f>
        <v>0</v>
      </c>
      <c r="D2" s="312"/>
      <c r="E2" s="313"/>
      <c r="F2" s="298" t="s">
        <v>105</v>
      </c>
      <c r="G2" s="298"/>
      <c r="H2" s="298"/>
      <c r="I2" s="298"/>
      <c r="J2" s="298"/>
      <c r="K2" s="325"/>
      <c r="L2" s="326"/>
      <c r="M2" s="325"/>
      <c r="N2" s="326"/>
      <c r="O2" s="326"/>
      <c r="P2" s="298"/>
    </row>
    <row r="3" spans="1:16" ht="26.25" customHeight="1">
      <c r="A3" s="298"/>
      <c r="B3" s="301" t="s">
        <v>87</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150</v>
      </c>
      <c r="C5" s="303"/>
      <c r="D5" s="303"/>
      <c r="E5" s="303"/>
      <c r="F5" s="316">
        <v>50000</v>
      </c>
      <c r="G5" s="316"/>
      <c r="H5" s="319" t="s">
        <v>153</v>
      </c>
      <c r="I5" s="319"/>
      <c r="J5" s="319"/>
      <c r="K5" s="319"/>
      <c r="L5" s="319"/>
      <c r="M5" s="319"/>
      <c r="N5" s="319"/>
      <c r="O5" s="319"/>
      <c r="P5" s="319"/>
    </row>
    <row r="6" spans="1:16" ht="26.25" customHeight="1">
      <c r="A6" s="298"/>
      <c r="B6" s="304"/>
      <c r="C6" s="305"/>
      <c r="D6" s="305"/>
      <c r="E6" s="305"/>
      <c r="F6" s="317"/>
      <c r="G6" s="317"/>
      <c r="H6" s="305"/>
      <c r="I6" s="305"/>
      <c r="J6" s="305"/>
      <c r="K6" s="305"/>
      <c r="L6" s="305"/>
      <c r="M6" s="305"/>
      <c r="N6" s="305"/>
      <c r="O6" s="305"/>
      <c r="P6" s="305"/>
    </row>
    <row r="7" spans="1:16" ht="26.25" customHeight="1">
      <c r="A7" s="298"/>
      <c r="B7" s="304"/>
      <c r="C7" s="305"/>
      <c r="D7" s="305"/>
      <c r="E7" s="305"/>
      <c r="F7" s="317"/>
      <c r="G7" s="317"/>
      <c r="H7" s="305"/>
      <c r="I7" s="305"/>
      <c r="J7" s="305"/>
      <c r="K7" s="305"/>
      <c r="L7" s="305"/>
      <c r="M7" s="305"/>
      <c r="N7" s="305"/>
      <c r="O7" s="305"/>
      <c r="P7" s="305"/>
    </row>
    <row r="8" spans="1:16" ht="26.25" customHeight="1">
      <c r="A8" s="298"/>
      <c r="B8" s="304"/>
      <c r="C8" s="305"/>
      <c r="D8" s="305"/>
      <c r="E8" s="305"/>
      <c r="F8" s="317"/>
      <c r="G8" s="317"/>
      <c r="H8" s="305"/>
      <c r="I8" s="305"/>
      <c r="J8" s="305"/>
      <c r="K8" s="305"/>
      <c r="L8" s="305"/>
      <c r="M8" s="305"/>
      <c r="N8" s="305"/>
      <c r="O8" s="305"/>
      <c r="P8" s="305"/>
    </row>
    <row r="9" spans="1:16" ht="26.25" customHeight="1">
      <c r="A9" s="298"/>
      <c r="B9" s="305"/>
      <c r="C9" s="305"/>
      <c r="D9" s="305"/>
      <c r="E9" s="305"/>
      <c r="F9" s="317"/>
      <c r="G9" s="317"/>
      <c r="H9" s="305"/>
      <c r="I9" s="305"/>
      <c r="J9" s="305"/>
      <c r="K9" s="305"/>
      <c r="L9" s="305"/>
      <c r="M9" s="305"/>
      <c r="N9" s="305"/>
      <c r="O9" s="305"/>
      <c r="P9" s="305"/>
    </row>
    <row r="10" spans="1:16" ht="26.25" customHeight="1">
      <c r="A10" s="298"/>
      <c r="B10" s="305"/>
      <c r="C10" s="305"/>
      <c r="D10" s="305"/>
      <c r="E10" s="305"/>
      <c r="F10" s="317"/>
      <c r="G10" s="317"/>
      <c r="H10" s="305"/>
      <c r="I10" s="305"/>
      <c r="J10" s="305"/>
      <c r="K10" s="305"/>
      <c r="L10" s="305"/>
      <c r="M10" s="305"/>
      <c r="N10" s="305"/>
      <c r="O10" s="305"/>
      <c r="P10" s="305"/>
    </row>
    <row r="11" spans="1:16" ht="26.25" customHeight="1">
      <c r="A11" s="298"/>
      <c r="B11" s="306" t="s">
        <v>52</v>
      </c>
      <c r="C11" s="306"/>
      <c r="D11" s="306"/>
      <c r="E11" s="306"/>
      <c r="F11" s="225">
        <f>ROUNDUP(SUM(F6:G10),-3)</f>
        <v>0</v>
      </c>
      <c r="G11" s="225"/>
      <c r="H11" s="320"/>
      <c r="I11" s="320"/>
      <c r="J11" s="320"/>
      <c r="K11" s="320"/>
      <c r="L11" s="320"/>
      <c r="M11" s="320"/>
      <c r="N11" s="320"/>
      <c r="O11" s="320"/>
      <c r="P11" s="320"/>
    </row>
    <row r="12" spans="1:16" ht="26.25" customHeight="1">
      <c r="A12" s="298"/>
      <c r="B12" s="301" t="s">
        <v>88</v>
      </c>
      <c r="C12" s="298"/>
      <c r="D12" s="298"/>
      <c r="E12" s="298"/>
      <c r="F12" s="298"/>
      <c r="G12" s="298"/>
      <c r="H12" s="298"/>
      <c r="I12" s="298"/>
      <c r="J12" s="298"/>
      <c r="K12" s="298"/>
      <c r="L12" s="298"/>
      <c r="M12" s="298"/>
      <c r="N12" s="298"/>
      <c r="O12" s="298"/>
      <c r="P12" s="298"/>
    </row>
    <row r="13" spans="1:16" ht="26.25" customHeight="1">
      <c r="A13" s="298"/>
      <c r="B13" s="302" t="s">
        <v>61</v>
      </c>
      <c r="C13" s="302"/>
      <c r="D13" s="302"/>
      <c r="E13" s="302"/>
      <c r="F13" s="306" t="s">
        <v>28</v>
      </c>
      <c r="G13" s="306"/>
      <c r="H13" s="306" t="s">
        <v>96</v>
      </c>
      <c r="I13" s="306"/>
      <c r="J13" s="306"/>
      <c r="K13" s="306"/>
      <c r="L13" s="306"/>
      <c r="M13" s="306"/>
      <c r="N13" s="306"/>
      <c r="O13" s="306"/>
      <c r="P13" s="306"/>
    </row>
    <row r="14" spans="1:16" ht="26.25" customHeight="1">
      <c r="A14" s="298"/>
      <c r="B14" s="303" t="s">
        <v>23</v>
      </c>
      <c r="C14" s="303"/>
      <c r="D14" s="303"/>
      <c r="E14" s="303"/>
      <c r="F14" s="316">
        <v>15400</v>
      </c>
      <c r="G14" s="316"/>
      <c r="H14" s="319" t="s">
        <v>36</v>
      </c>
      <c r="I14" s="319"/>
      <c r="J14" s="319"/>
      <c r="K14" s="319"/>
      <c r="L14" s="319"/>
      <c r="M14" s="319"/>
      <c r="N14" s="319"/>
      <c r="O14" s="319"/>
      <c r="P14" s="319"/>
    </row>
    <row r="15" spans="1:16" ht="26.25" customHeight="1">
      <c r="A15" s="298"/>
      <c r="B15" s="304"/>
      <c r="C15" s="305"/>
      <c r="D15" s="305"/>
      <c r="E15" s="305"/>
      <c r="F15" s="317"/>
      <c r="G15" s="317"/>
      <c r="H15" s="305"/>
      <c r="I15" s="305"/>
      <c r="J15" s="305"/>
      <c r="K15" s="305"/>
      <c r="L15" s="305"/>
      <c r="M15" s="305"/>
      <c r="N15" s="305"/>
      <c r="O15" s="305"/>
      <c r="P15" s="305"/>
    </row>
    <row r="16" spans="1:16" ht="26.25" customHeight="1">
      <c r="A16" s="298"/>
      <c r="B16" s="304"/>
      <c r="C16" s="305"/>
      <c r="D16" s="305"/>
      <c r="E16" s="305"/>
      <c r="F16" s="317"/>
      <c r="G16" s="317"/>
      <c r="H16" s="305"/>
      <c r="I16" s="305"/>
      <c r="J16" s="305"/>
      <c r="K16" s="305"/>
      <c r="L16" s="305"/>
      <c r="M16" s="305"/>
      <c r="N16" s="305"/>
      <c r="O16" s="305"/>
      <c r="P16" s="305"/>
    </row>
    <row r="17" spans="1:16" ht="26.25" customHeight="1">
      <c r="A17" s="298"/>
      <c r="B17" s="304"/>
      <c r="C17" s="305"/>
      <c r="D17" s="305"/>
      <c r="E17" s="305"/>
      <c r="F17" s="317"/>
      <c r="G17" s="317"/>
      <c r="H17" s="305"/>
      <c r="I17" s="305"/>
      <c r="J17" s="305"/>
      <c r="K17" s="305"/>
      <c r="L17" s="305"/>
      <c r="M17" s="305"/>
      <c r="N17" s="305"/>
      <c r="O17" s="305"/>
      <c r="P17" s="305"/>
    </row>
    <row r="18" spans="1:16" ht="26.25" customHeight="1">
      <c r="A18" s="298"/>
      <c r="B18" s="305"/>
      <c r="C18" s="305"/>
      <c r="D18" s="305"/>
      <c r="E18" s="305"/>
      <c r="F18" s="317"/>
      <c r="G18" s="317"/>
      <c r="H18" s="305"/>
      <c r="I18" s="305"/>
      <c r="J18" s="305"/>
      <c r="K18" s="305"/>
      <c r="L18" s="305"/>
      <c r="M18" s="305"/>
      <c r="N18" s="305"/>
      <c r="O18" s="305"/>
      <c r="P18" s="305"/>
    </row>
    <row r="19" spans="1:16" ht="26.25" customHeight="1">
      <c r="A19" s="298"/>
      <c r="B19" s="305"/>
      <c r="C19" s="305"/>
      <c r="D19" s="305"/>
      <c r="E19" s="305"/>
      <c r="F19" s="317"/>
      <c r="G19" s="317"/>
      <c r="H19" s="305"/>
      <c r="I19" s="305"/>
      <c r="J19" s="305"/>
      <c r="K19" s="305"/>
      <c r="L19" s="305"/>
      <c r="M19" s="305"/>
      <c r="N19" s="305"/>
      <c r="O19" s="305"/>
      <c r="P19" s="305"/>
    </row>
    <row r="20" spans="1:16" ht="26.25" customHeight="1">
      <c r="A20" s="298"/>
      <c r="B20" s="306" t="s">
        <v>52</v>
      </c>
      <c r="C20" s="306"/>
      <c r="D20" s="306"/>
      <c r="E20" s="306"/>
      <c r="F20" s="225">
        <f>ROUNDUP(SUM(F15:G19),-3)</f>
        <v>0</v>
      </c>
      <c r="G20" s="225"/>
      <c r="H20" s="320"/>
      <c r="I20" s="320"/>
      <c r="J20" s="320"/>
      <c r="K20" s="320"/>
      <c r="L20" s="320"/>
      <c r="M20" s="320"/>
      <c r="N20" s="320"/>
      <c r="O20" s="320"/>
      <c r="P20" s="320"/>
    </row>
    <row r="21" spans="1:16" ht="26.25" customHeight="1">
      <c r="A21" s="298"/>
      <c r="B21" s="301" t="s">
        <v>75</v>
      </c>
      <c r="C21" s="298"/>
      <c r="D21" s="298"/>
      <c r="E21" s="298"/>
      <c r="F21" s="298"/>
      <c r="G21" s="298"/>
      <c r="H21" s="298"/>
      <c r="I21" s="298"/>
      <c r="J21" s="298"/>
      <c r="K21" s="298"/>
      <c r="L21" s="298"/>
      <c r="M21" s="298"/>
      <c r="N21" s="298"/>
      <c r="O21" s="298"/>
      <c r="P21" s="298"/>
    </row>
    <row r="22" spans="1:16" ht="26.25" customHeight="1">
      <c r="A22" s="298"/>
      <c r="B22" s="302" t="s">
        <v>61</v>
      </c>
      <c r="C22" s="302"/>
      <c r="D22" s="302"/>
      <c r="E22" s="302"/>
      <c r="F22" s="306" t="s">
        <v>28</v>
      </c>
      <c r="G22" s="306"/>
      <c r="H22" s="306" t="s">
        <v>96</v>
      </c>
      <c r="I22" s="306"/>
      <c r="J22" s="306"/>
      <c r="K22" s="306"/>
      <c r="L22" s="306"/>
      <c r="M22" s="306"/>
      <c r="N22" s="306"/>
      <c r="O22" s="306"/>
      <c r="P22" s="306"/>
    </row>
    <row r="23" spans="1:16" ht="26.25" customHeight="1">
      <c r="A23" s="298"/>
      <c r="B23" s="303" t="s">
        <v>154</v>
      </c>
      <c r="C23" s="303"/>
      <c r="D23" s="303"/>
      <c r="E23" s="303"/>
      <c r="F23" s="316">
        <v>8000</v>
      </c>
      <c r="G23" s="316"/>
      <c r="H23" s="303" t="s">
        <v>155</v>
      </c>
      <c r="I23" s="303"/>
      <c r="J23" s="303"/>
      <c r="K23" s="303"/>
      <c r="L23" s="303"/>
      <c r="M23" s="303"/>
      <c r="N23" s="303"/>
      <c r="O23" s="303"/>
      <c r="P23" s="303"/>
    </row>
    <row r="24" spans="1:16" ht="26.25" customHeight="1">
      <c r="A24" s="298"/>
      <c r="B24" s="305"/>
      <c r="C24" s="305"/>
      <c r="D24" s="305"/>
      <c r="E24" s="305"/>
      <c r="F24" s="317"/>
      <c r="G24" s="317"/>
      <c r="H24" s="305"/>
      <c r="I24" s="305"/>
      <c r="J24" s="305"/>
      <c r="K24" s="305"/>
      <c r="L24" s="305"/>
      <c r="M24" s="305"/>
      <c r="N24" s="305"/>
      <c r="O24" s="305"/>
      <c r="P24" s="305"/>
    </row>
    <row r="25" spans="1:16" ht="26.25" customHeight="1">
      <c r="A25" s="298"/>
      <c r="B25" s="305"/>
      <c r="C25" s="305"/>
      <c r="D25" s="305"/>
      <c r="E25" s="305"/>
      <c r="F25" s="317"/>
      <c r="G25" s="317"/>
      <c r="H25" s="305"/>
      <c r="I25" s="305"/>
      <c r="J25" s="305"/>
      <c r="K25" s="305"/>
      <c r="L25" s="305"/>
      <c r="M25" s="305"/>
      <c r="N25" s="305"/>
      <c r="O25" s="305"/>
      <c r="P25" s="305"/>
    </row>
    <row r="26" spans="1:16" ht="26.25" customHeight="1">
      <c r="A26" s="298"/>
      <c r="B26" s="305"/>
      <c r="C26" s="305"/>
      <c r="D26" s="305"/>
      <c r="E26" s="305"/>
      <c r="F26" s="317"/>
      <c r="G26" s="317"/>
      <c r="H26" s="305"/>
      <c r="I26" s="305"/>
      <c r="J26" s="305"/>
      <c r="K26" s="305"/>
      <c r="L26" s="305"/>
      <c r="M26" s="305"/>
      <c r="N26" s="305"/>
      <c r="O26" s="305"/>
      <c r="P26" s="305"/>
    </row>
    <row r="27" spans="1:16" ht="26.25" customHeight="1">
      <c r="A27" s="298"/>
      <c r="B27" s="304"/>
      <c r="C27" s="305"/>
      <c r="D27" s="305"/>
      <c r="E27" s="305"/>
      <c r="F27" s="317"/>
      <c r="G27" s="317"/>
      <c r="H27" s="305"/>
      <c r="I27" s="305"/>
      <c r="J27" s="305"/>
      <c r="K27" s="305"/>
      <c r="L27" s="305"/>
      <c r="M27" s="305"/>
      <c r="N27" s="305"/>
      <c r="O27" s="305"/>
      <c r="P27" s="305"/>
    </row>
    <row r="28" spans="1:16" ht="26.25" customHeight="1">
      <c r="A28" s="298"/>
      <c r="B28" s="305"/>
      <c r="C28" s="305"/>
      <c r="D28" s="305"/>
      <c r="E28" s="305"/>
      <c r="F28" s="317"/>
      <c r="G28" s="317"/>
      <c r="H28" s="305"/>
      <c r="I28" s="305"/>
      <c r="J28" s="305"/>
      <c r="K28" s="305"/>
      <c r="L28" s="305"/>
      <c r="M28" s="305"/>
      <c r="N28" s="305"/>
      <c r="O28" s="305"/>
      <c r="P28" s="305"/>
    </row>
    <row r="29" spans="1:16" ht="26.25" customHeight="1">
      <c r="A29" s="298"/>
      <c r="B29" s="305"/>
      <c r="C29" s="305"/>
      <c r="D29" s="305"/>
      <c r="E29" s="305"/>
      <c r="F29" s="317"/>
      <c r="G29" s="317"/>
      <c r="H29" s="305"/>
      <c r="I29" s="305"/>
      <c r="J29" s="305"/>
      <c r="K29" s="305"/>
      <c r="L29" s="305"/>
      <c r="M29" s="305"/>
      <c r="N29" s="305"/>
      <c r="O29" s="305"/>
      <c r="P29" s="305"/>
    </row>
    <row r="30" spans="1:16" ht="26.25" customHeight="1">
      <c r="A30" s="298"/>
      <c r="B30" s="304"/>
      <c r="C30" s="305"/>
      <c r="D30" s="305"/>
      <c r="E30" s="305"/>
      <c r="F30" s="317"/>
      <c r="G30" s="317"/>
      <c r="H30" s="305"/>
      <c r="I30" s="305"/>
      <c r="J30" s="305"/>
      <c r="K30" s="305"/>
      <c r="L30" s="305"/>
      <c r="M30" s="305"/>
      <c r="N30" s="305"/>
      <c r="O30" s="305"/>
      <c r="P30" s="305"/>
    </row>
    <row r="31" spans="1:16" ht="26.25" customHeight="1">
      <c r="A31" s="298"/>
      <c r="B31" s="304"/>
      <c r="C31" s="305"/>
      <c r="D31" s="305"/>
      <c r="E31" s="305"/>
      <c r="F31" s="317"/>
      <c r="G31" s="317"/>
      <c r="H31" s="305"/>
      <c r="I31" s="305"/>
      <c r="J31" s="305"/>
      <c r="K31" s="305"/>
      <c r="L31" s="305"/>
      <c r="M31" s="305"/>
      <c r="N31" s="305"/>
      <c r="O31" s="305"/>
      <c r="P31" s="305"/>
    </row>
    <row r="32" spans="1:16" ht="26.25" customHeight="1">
      <c r="A32" s="298"/>
      <c r="B32" s="304"/>
      <c r="C32" s="305"/>
      <c r="D32" s="305"/>
      <c r="E32" s="305"/>
      <c r="F32" s="317"/>
      <c r="G32" s="317"/>
      <c r="H32" s="305"/>
      <c r="I32" s="305"/>
      <c r="J32" s="305"/>
      <c r="K32" s="305"/>
      <c r="L32" s="305"/>
      <c r="M32" s="305"/>
      <c r="N32" s="305"/>
      <c r="O32" s="305"/>
      <c r="P32" s="305"/>
    </row>
    <row r="33" spans="1:16" ht="26.25" customHeight="1">
      <c r="A33" s="298"/>
      <c r="B33" s="304"/>
      <c r="C33" s="305"/>
      <c r="D33" s="305"/>
      <c r="E33" s="305"/>
      <c r="F33" s="317"/>
      <c r="G33" s="317"/>
      <c r="H33" s="305"/>
      <c r="I33" s="305"/>
      <c r="J33" s="305"/>
      <c r="K33" s="305"/>
      <c r="L33" s="305"/>
      <c r="M33" s="305"/>
      <c r="N33" s="305"/>
      <c r="O33" s="305"/>
      <c r="P33" s="305"/>
    </row>
    <row r="34" spans="1:16" ht="26.25" customHeight="1">
      <c r="A34" s="298"/>
      <c r="B34" s="304"/>
      <c r="C34" s="305"/>
      <c r="D34" s="305"/>
      <c r="E34" s="305"/>
      <c r="F34" s="317"/>
      <c r="G34" s="317"/>
      <c r="H34" s="305"/>
      <c r="I34" s="305"/>
      <c r="J34" s="305"/>
      <c r="K34" s="305"/>
      <c r="L34" s="305"/>
      <c r="M34" s="305"/>
      <c r="N34" s="305"/>
      <c r="O34" s="305"/>
      <c r="P34" s="305"/>
    </row>
    <row r="35" spans="1:16" ht="26.25" customHeight="1">
      <c r="A35" s="298"/>
      <c r="B35" s="304"/>
      <c r="C35" s="305"/>
      <c r="D35" s="305"/>
      <c r="E35" s="305"/>
      <c r="F35" s="317"/>
      <c r="G35" s="317"/>
      <c r="H35" s="305"/>
      <c r="I35" s="305"/>
      <c r="J35" s="305"/>
      <c r="K35" s="305"/>
      <c r="L35" s="305"/>
      <c r="M35" s="305"/>
      <c r="N35" s="305"/>
      <c r="O35" s="305"/>
      <c r="P35" s="305"/>
    </row>
    <row r="36" spans="1:16" ht="26.25" customHeight="1">
      <c r="A36" s="298"/>
      <c r="B36" s="304"/>
      <c r="C36" s="305"/>
      <c r="D36" s="305"/>
      <c r="E36" s="305"/>
      <c r="F36" s="317"/>
      <c r="G36" s="317"/>
      <c r="H36" s="305"/>
      <c r="I36" s="305"/>
      <c r="J36" s="305"/>
      <c r="K36" s="305"/>
      <c r="L36" s="305"/>
      <c r="M36" s="305"/>
      <c r="N36" s="305"/>
      <c r="O36" s="305"/>
      <c r="P36" s="305"/>
    </row>
    <row r="37" spans="1:16" ht="26.25" customHeight="1">
      <c r="A37" s="298"/>
      <c r="B37" s="304"/>
      <c r="C37" s="305"/>
      <c r="D37" s="305"/>
      <c r="E37" s="305"/>
      <c r="F37" s="317"/>
      <c r="G37" s="317"/>
      <c r="H37" s="305"/>
      <c r="I37" s="305"/>
      <c r="J37" s="305"/>
      <c r="K37" s="305"/>
      <c r="L37" s="305"/>
      <c r="M37" s="305"/>
      <c r="N37" s="305"/>
      <c r="O37" s="305"/>
      <c r="P37" s="305"/>
    </row>
    <row r="38" spans="1:16" ht="26.25" customHeight="1">
      <c r="A38" s="298"/>
      <c r="B38" s="304"/>
      <c r="C38" s="305"/>
      <c r="D38" s="305"/>
      <c r="E38" s="305"/>
      <c r="F38" s="317"/>
      <c r="G38" s="317"/>
      <c r="H38" s="305"/>
      <c r="I38" s="305"/>
      <c r="J38" s="305"/>
      <c r="K38" s="305"/>
      <c r="L38" s="305"/>
      <c r="M38" s="305"/>
      <c r="N38" s="305"/>
      <c r="O38" s="305"/>
      <c r="P38" s="305"/>
    </row>
    <row r="39" spans="1:16" ht="26.25" customHeight="1">
      <c r="A39" s="298"/>
      <c r="B39" s="304"/>
      <c r="C39" s="305"/>
      <c r="D39" s="305"/>
      <c r="E39" s="305"/>
      <c r="F39" s="317"/>
      <c r="G39" s="317"/>
      <c r="H39" s="305"/>
      <c r="I39" s="305"/>
      <c r="J39" s="305"/>
      <c r="K39" s="305"/>
      <c r="L39" s="305"/>
      <c r="M39" s="305"/>
      <c r="N39" s="305"/>
      <c r="O39" s="305"/>
      <c r="P39" s="305"/>
    </row>
    <row r="40" spans="1:16" ht="26.25" customHeight="1">
      <c r="A40" s="298"/>
      <c r="B40" s="304"/>
      <c r="C40" s="305"/>
      <c r="D40" s="305"/>
      <c r="E40" s="305"/>
      <c r="F40" s="317"/>
      <c r="G40" s="317"/>
      <c r="H40" s="305"/>
      <c r="I40" s="305"/>
      <c r="J40" s="305"/>
      <c r="K40" s="305"/>
      <c r="L40" s="305"/>
      <c r="M40" s="305"/>
      <c r="N40" s="305"/>
      <c r="O40" s="305"/>
      <c r="P40" s="305"/>
    </row>
    <row r="41" spans="1:16" ht="26.25" customHeight="1">
      <c r="A41" s="298"/>
      <c r="B41" s="304"/>
      <c r="C41" s="305"/>
      <c r="D41" s="305"/>
      <c r="E41" s="305"/>
      <c r="F41" s="317"/>
      <c r="G41" s="317"/>
      <c r="H41" s="305"/>
      <c r="I41" s="305"/>
      <c r="J41" s="305"/>
      <c r="K41" s="305"/>
      <c r="L41" s="305"/>
      <c r="M41" s="305"/>
      <c r="N41" s="305"/>
      <c r="O41" s="305"/>
      <c r="P41" s="305"/>
    </row>
    <row r="42" spans="1:16" ht="26.25" customHeight="1">
      <c r="A42" s="298"/>
      <c r="B42" s="304"/>
      <c r="C42" s="305"/>
      <c r="D42" s="305"/>
      <c r="E42" s="305"/>
      <c r="F42" s="317"/>
      <c r="G42" s="317"/>
      <c r="H42" s="305"/>
      <c r="I42" s="305"/>
      <c r="J42" s="305"/>
      <c r="K42" s="305"/>
      <c r="L42" s="305"/>
      <c r="M42" s="305"/>
      <c r="N42" s="305"/>
      <c r="O42" s="305"/>
      <c r="P42" s="305"/>
    </row>
    <row r="43" spans="1:16" ht="26.25" customHeight="1">
      <c r="A43" s="298"/>
      <c r="B43" s="304"/>
      <c r="C43" s="305"/>
      <c r="D43" s="305"/>
      <c r="E43" s="305"/>
      <c r="F43" s="317"/>
      <c r="G43" s="317"/>
      <c r="H43" s="305"/>
      <c r="I43" s="305"/>
      <c r="J43" s="305"/>
      <c r="K43" s="305"/>
      <c r="L43" s="305"/>
      <c r="M43" s="305"/>
      <c r="N43" s="305"/>
      <c r="O43" s="305"/>
      <c r="P43" s="305"/>
    </row>
    <row r="44" spans="1:16" ht="26.25" customHeight="1">
      <c r="A44" s="298"/>
      <c r="B44" s="305"/>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06" t="s">
        <v>52</v>
      </c>
      <c r="C46" s="306"/>
      <c r="D46" s="306"/>
      <c r="E46" s="306"/>
      <c r="F46" s="225">
        <f>ROUNDUP(SUM(F24:G45),-3)</f>
        <v>0</v>
      </c>
      <c r="G46" s="225"/>
      <c r="H46" s="320"/>
      <c r="I46" s="320"/>
      <c r="J46" s="320"/>
      <c r="K46" s="320"/>
      <c r="L46" s="320"/>
      <c r="M46" s="320"/>
      <c r="N46" s="320"/>
      <c r="O46" s="320"/>
      <c r="P46" s="320"/>
    </row>
    <row r="47" spans="1:16" ht="26.25" customHeight="1">
      <c r="A47" s="298"/>
      <c r="B47" s="301" t="s">
        <v>89</v>
      </c>
      <c r="C47" s="298"/>
      <c r="D47" s="298"/>
      <c r="E47" s="298"/>
      <c r="F47" s="298"/>
      <c r="G47" s="298"/>
      <c r="H47" s="298"/>
      <c r="I47" s="298"/>
      <c r="J47" s="298"/>
      <c r="K47" s="298"/>
      <c r="L47" s="298"/>
      <c r="M47" s="298"/>
      <c r="N47" s="298"/>
      <c r="O47" s="298"/>
      <c r="P47" s="298"/>
    </row>
    <row r="48" spans="1:16" ht="26.25" customHeight="1">
      <c r="A48" s="298"/>
      <c r="B48" s="302" t="s">
        <v>61</v>
      </c>
      <c r="C48" s="302"/>
      <c r="D48" s="302"/>
      <c r="E48" s="302"/>
      <c r="F48" s="306" t="s">
        <v>28</v>
      </c>
      <c r="G48" s="306"/>
      <c r="H48" s="306" t="s">
        <v>96</v>
      </c>
      <c r="I48" s="306"/>
      <c r="J48" s="306"/>
      <c r="K48" s="306"/>
      <c r="L48" s="306"/>
      <c r="M48" s="306"/>
      <c r="N48" s="306"/>
      <c r="O48" s="306"/>
      <c r="P48" s="306"/>
    </row>
    <row r="49" spans="1:16" ht="26.25" customHeight="1">
      <c r="A49" s="298"/>
      <c r="B49" s="303" t="s">
        <v>136</v>
      </c>
      <c r="C49" s="303"/>
      <c r="D49" s="303"/>
      <c r="E49" s="303"/>
      <c r="F49" s="316">
        <v>5040</v>
      </c>
      <c r="G49" s="316"/>
      <c r="H49" s="319" t="s">
        <v>156</v>
      </c>
      <c r="I49" s="319"/>
      <c r="J49" s="319"/>
      <c r="K49" s="319"/>
      <c r="L49" s="319"/>
      <c r="M49" s="319"/>
      <c r="N49" s="319"/>
      <c r="O49" s="319"/>
      <c r="P49" s="319"/>
    </row>
    <row r="50" spans="1:16" ht="26.25" customHeight="1">
      <c r="A50" s="298"/>
      <c r="B50" s="304"/>
      <c r="C50" s="305"/>
      <c r="D50" s="305"/>
      <c r="E50" s="305"/>
      <c r="F50" s="317"/>
      <c r="G50" s="317"/>
      <c r="H50" s="305"/>
      <c r="I50" s="305"/>
      <c r="J50" s="305"/>
      <c r="K50" s="305"/>
      <c r="L50" s="305"/>
      <c r="M50" s="305"/>
      <c r="N50" s="305"/>
      <c r="O50" s="305"/>
      <c r="P50" s="305"/>
    </row>
    <row r="51" spans="1:16" ht="26.25" customHeight="1">
      <c r="A51" s="298"/>
      <c r="B51" s="304"/>
      <c r="C51" s="305"/>
      <c r="D51" s="305"/>
      <c r="E51" s="305"/>
      <c r="F51" s="317"/>
      <c r="G51" s="317"/>
      <c r="H51" s="305"/>
      <c r="I51" s="305"/>
      <c r="J51" s="305"/>
      <c r="K51" s="305"/>
      <c r="L51" s="305"/>
      <c r="M51" s="305"/>
      <c r="N51" s="305"/>
      <c r="O51" s="305"/>
      <c r="P51" s="305"/>
    </row>
    <row r="52" spans="1:16" ht="26.25" customHeight="1">
      <c r="A52" s="298"/>
      <c r="B52" s="304"/>
      <c r="C52" s="305"/>
      <c r="D52" s="305"/>
      <c r="E52" s="305"/>
      <c r="F52" s="317"/>
      <c r="G52" s="317"/>
      <c r="H52" s="305"/>
      <c r="I52" s="305"/>
      <c r="J52" s="305"/>
      <c r="K52" s="305"/>
      <c r="L52" s="305"/>
      <c r="M52" s="305"/>
      <c r="N52" s="305"/>
      <c r="O52" s="305"/>
      <c r="P52" s="305"/>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06" t="s">
        <v>52</v>
      </c>
      <c r="C56" s="306"/>
      <c r="D56" s="306"/>
      <c r="E56" s="306"/>
      <c r="F56" s="225">
        <f>ROUNDUP(SUM(F50:G55),-3)</f>
        <v>0</v>
      </c>
      <c r="G56" s="225"/>
      <c r="H56" s="320"/>
      <c r="I56" s="320"/>
      <c r="J56" s="320"/>
      <c r="K56" s="320"/>
      <c r="L56" s="320"/>
      <c r="M56" s="320"/>
      <c r="N56" s="320"/>
      <c r="O56" s="320"/>
      <c r="P56" s="320"/>
    </row>
    <row r="57" spans="1:16" ht="26.25" customHeight="1">
      <c r="A57" s="298"/>
      <c r="B57" s="301" t="s">
        <v>92</v>
      </c>
      <c r="C57" s="298"/>
      <c r="D57" s="298"/>
      <c r="E57" s="298"/>
      <c r="F57" s="298"/>
      <c r="G57" s="298"/>
      <c r="H57" s="298"/>
      <c r="I57" s="298"/>
      <c r="J57" s="298"/>
      <c r="K57" s="298"/>
      <c r="L57" s="298"/>
      <c r="M57" s="298"/>
      <c r="N57" s="298"/>
      <c r="O57" s="298"/>
      <c r="P57" s="298"/>
    </row>
    <row r="58" spans="1:16" ht="26.25" customHeight="1">
      <c r="A58" s="298"/>
      <c r="B58" s="302" t="s">
        <v>61</v>
      </c>
      <c r="C58" s="302"/>
      <c r="D58" s="302"/>
      <c r="E58" s="302"/>
      <c r="F58" s="306" t="s">
        <v>28</v>
      </c>
      <c r="G58" s="306"/>
      <c r="H58" s="306" t="s">
        <v>96</v>
      </c>
      <c r="I58" s="306"/>
      <c r="J58" s="306"/>
      <c r="K58" s="306"/>
      <c r="L58" s="306"/>
      <c r="M58" s="306"/>
      <c r="N58" s="306"/>
      <c r="O58" s="306"/>
      <c r="P58" s="306"/>
    </row>
    <row r="59" spans="1:16" ht="26.25" customHeight="1">
      <c r="A59" s="298"/>
      <c r="B59" s="303" t="s">
        <v>158</v>
      </c>
      <c r="C59" s="303"/>
      <c r="D59" s="303"/>
      <c r="E59" s="303"/>
      <c r="F59" s="316">
        <v>5000</v>
      </c>
      <c r="G59" s="316"/>
      <c r="H59" s="319" t="s">
        <v>159</v>
      </c>
      <c r="I59" s="319"/>
      <c r="J59" s="319"/>
      <c r="K59" s="319"/>
      <c r="L59" s="319"/>
      <c r="M59" s="319"/>
      <c r="N59" s="319"/>
      <c r="O59" s="319"/>
      <c r="P59" s="319"/>
    </row>
    <row r="60" spans="1:16" ht="26.25" customHeight="1">
      <c r="A60" s="298"/>
      <c r="B60" s="304"/>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06" t="s">
        <v>52</v>
      </c>
      <c r="C63" s="306"/>
      <c r="D63" s="306"/>
      <c r="E63" s="306"/>
      <c r="F63" s="225">
        <f>ROUNDUP(SUM(F60:G62),-3)</f>
        <v>0</v>
      </c>
      <c r="G63" s="225"/>
      <c r="H63" s="320"/>
      <c r="I63" s="320"/>
      <c r="J63" s="320"/>
      <c r="K63" s="320"/>
      <c r="L63" s="320"/>
      <c r="M63" s="320"/>
      <c r="N63" s="320"/>
      <c r="O63" s="320"/>
      <c r="P63" s="320"/>
    </row>
    <row r="64" spans="1:16" ht="26.25" customHeight="1">
      <c r="A64" s="298"/>
      <c r="B64" s="301" t="s">
        <v>94</v>
      </c>
      <c r="C64" s="298"/>
      <c r="D64" s="298"/>
      <c r="E64" s="298"/>
      <c r="F64" s="298"/>
      <c r="G64" s="298"/>
      <c r="H64" s="298"/>
      <c r="I64" s="298"/>
      <c r="J64" s="298"/>
      <c r="K64" s="298"/>
      <c r="L64" s="298"/>
      <c r="M64" s="298"/>
      <c r="N64" s="298"/>
      <c r="O64" s="298"/>
      <c r="P64" s="298"/>
    </row>
    <row r="65" spans="1:16" ht="26.25" customHeight="1">
      <c r="A65" s="298"/>
      <c r="B65" s="302" t="s">
        <v>61</v>
      </c>
      <c r="C65" s="302"/>
      <c r="D65" s="302"/>
      <c r="E65" s="302"/>
      <c r="F65" s="306" t="s">
        <v>28</v>
      </c>
      <c r="G65" s="306"/>
      <c r="H65" s="306" t="s">
        <v>96</v>
      </c>
      <c r="I65" s="306"/>
      <c r="J65" s="306"/>
      <c r="K65" s="306"/>
      <c r="L65" s="306"/>
      <c r="M65" s="306"/>
      <c r="N65" s="306"/>
      <c r="O65" s="306"/>
      <c r="P65" s="306"/>
    </row>
    <row r="66" spans="1:16" ht="26.25" customHeight="1">
      <c r="A66" s="298"/>
      <c r="B66" s="303" t="s">
        <v>161</v>
      </c>
      <c r="C66" s="303"/>
      <c r="D66" s="303"/>
      <c r="E66" s="303"/>
      <c r="F66" s="316">
        <v>31818</v>
      </c>
      <c r="G66" s="316"/>
      <c r="H66" s="319" t="s">
        <v>160</v>
      </c>
      <c r="I66" s="319"/>
      <c r="J66" s="319"/>
      <c r="K66" s="319"/>
      <c r="L66" s="319"/>
      <c r="M66" s="319"/>
      <c r="N66" s="319"/>
      <c r="O66" s="319"/>
      <c r="P66" s="319"/>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5"/>
      <c r="C68" s="305"/>
      <c r="D68" s="305"/>
      <c r="E68" s="305"/>
      <c r="F68" s="317"/>
      <c r="G68" s="317"/>
      <c r="H68" s="305"/>
      <c r="I68" s="305"/>
      <c r="J68" s="305"/>
      <c r="K68" s="305"/>
      <c r="L68" s="305"/>
      <c r="M68" s="305"/>
      <c r="N68" s="305"/>
      <c r="O68" s="305"/>
      <c r="P68" s="305"/>
    </row>
    <row r="69" spans="1:16" ht="26.25" customHeight="1">
      <c r="A69" s="298"/>
      <c r="B69" s="305"/>
      <c r="C69" s="305"/>
      <c r="D69" s="305"/>
      <c r="E69" s="305"/>
      <c r="F69" s="317"/>
      <c r="G69" s="317"/>
      <c r="H69" s="305"/>
      <c r="I69" s="305"/>
      <c r="J69" s="305"/>
      <c r="K69" s="305"/>
      <c r="L69" s="305"/>
      <c r="M69" s="305"/>
      <c r="N69" s="305"/>
      <c r="O69" s="305"/>
      <c r="P69" s="305"/>
    </row>
    <row r="70" spans="1:16" ht="26.25" customHeight="1">
      <c r="A70" s="298"/>
      <c r="B70" s="306" t="s">
        <v>52</v>
      </c>
      <c r="C70" s="306"/>
      <c r="D70" s="306"/>
      <c r="E70" s="306"/>
      <c r="F70" s="225">
        <f>ROUNDUP(SUM(F67:G69),-3)</f>
        <v>0</v>
      </c>
      <c r="G70" s="225"/>
      <c r="H70" s="320"/>
      <c r="I70" s="320"/>
      <c r="J70" s="320"/>
      <c r="K70" s="320"/>
      <c r="L70" s="320"/>
      <c r="M70" s="320"/>
      <c r="N70" s="320"/>
      <c r="O70" s="320"/>
      <c r="P70" s="320"/>
    </row>
    <row r="71" spans="1:16" ht="26.25" customHeight="1">
      <c r="A71" s="298"/>
      <c r="B71" s="323"/>
      <c r="C71" s="298"/>
      <c r="D71" s="298"/>
      <c r="E71" s="298"/>
      <c r="F71" s="298"/>
      <c r="G71" s="298"/>
      <c r="H71" s="298"/>
      <c r="I71" s="298"/>
      <c r="J71" s="298"/>
      <c r="K71" s="298"/>
      <c r="L71" s="298"/>
      <c r="M71" s="298"/>
      <c r="N71" s="298"/>
      <c r="O71" s="298"/>
      <c r="P71" s="298"/>
    </row>
    <row r="72" spans="1:16" ht="26.25" customHeight="1">
      <c r="A72" s="298"/>
      <c r="B72" s="302" t="s">
        <v>61</v>
      </c>
      <c r="C72" s="302"/>
      <c r="D72" s="302"/>
      <c r="E72" s="302"/>
      <c r="F72" s="306" t="s">
        <v>28</v>
      </c>
      <c r="G72" s="306"/>
      <c r="H72" s="306" t="s">
        <v>96</v>
      </c>
      <c r="I72" s="306"/>
      <c r="J72" s="306"/>
      <c r="K72" s="306"/>
      <c r="L72" s="306"/>
      <c r="M72" s="306"/>
      <c r="N72" s="306"/>
      <c r="O72" s="306"/>
      <c r="P72" s="306"/>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5"/>
      <c r="C75" s="305"/>
      <c r="D75" s="305"/>
      <c r="E75" s="305"/>
      <c r="F75" s="317"/>
      <c r="G75" s="317"/>
      <c r="H75" s="305"/>
      <c r="I75" s="305"/>
      <c r="J75" s="305"/>
      <c r="K75" s="305"/>
      <c r="L75" s="305"/>
      <c r="M75" s="305"/>
      <c r="N75" s="305"/>
      <c r="O75" s="305"/>
      <c r="P75" s="305"/>
    </row>
    <row r="76" spans="1:16" ht="26.25" customHeight="1">
      <c r="A76" s="298"/>
      <c r="B76" s="305"/>
      <c r="C76" s="305"/>
      <c r="D76" s="305"/>
      <c r="E76" s="305"/>
      <c r="F76" s="317"/>
      <c r="G76" s="317"/>
      <c r="H76" s="305"/>
      <c r="I76" s="305"/>
      <c r="J76" s="305"/>
      <c r="K76" s="305"/>
      <c r="L76" s="305"/>
      <c r="M76" s="305"/>
      <c r="N76" s="305"/>
      <c r="O76" s="305"/>
      <c r="P76" s="305"/>
    </row>
    <row r="77" spans="1:16" ht="26.25" customHeight="1">
      <c r="A77" s="298"/>
      <c r="B77" s="306" t="s">
        <v>52</v>
      </c>
      <c r="C77" s="306"/>
      <c r="D77" s="306"/>
      <c r="E77" s="306"/>
      <c r="F77" s="225">
        <f>ROUNDUP(SUM(F73:G76),-3)</f>
        <v>0</v>
      </c>
      <c r="G77" s="225"/>
      <c r="H77" s="320"/>
      <c r="I77" s="320"/>
      <c r="J77" s="320"/>
      <c r="K77" s="320"/>
      <c r="L77" s="320"/>
      <c r="M77" s="320"/>
      <c r="N77" s="320"/>
      <c r="O77" s="320"/>
      <c r="P77" s="320"/>
    </row>
    <row r="78" spans="1:16" ht="26.25" customHeight="1">
      <c r="A78" s="298"/>
      <c r="B78" s="323"/>
      <c r="C78" s="298"/>
      <c r="D78" s="298"/>
      <c r="E78" s="298"/>
      <c r="F78" s="298"/>
      <c r="G78" s="298"/>
      <c r="H78" s="298"/>
      <c r="I78" s="298"/>
      <c r="J78" s="298"/>
      <c r="K78" s="298"/>
      <c r="L78" s="298"/>
      <c r="M78" s="298"/>
      <c r="N78" s="298"/>
      <c r="O78" s="298"/>
      <c r="P78" s="298"/>
    </row>
    <row r="79" spans="1:16" ht="26.25" customHeight="1">
      <c r="A79" s="298"/>
      <c r="B79" s="302" t="s">
        <v>61</v>
      </c>
      <c r="C79" s="302"/>
      <c r="D79" s="302"/>
      <c r="E79" s="302"/>
      <c r="F79" s="306" t="s">
        <v>28</v>
      </c>
      <c r="G79" s="306"/>
      <c r="H79" s="306" t="s">
        <v>96</v>
      </c>
      <c r="I79" s="306"/>
      <c r="J79" s="306"/>
      <c r="K79" s="306"/>
      <c r="L79" s="306"/>
      <c r="M79" s="306"/>
      <c r="N79" s="306"/>
      <c r="O79" s="306"/>
      <c r="P79" s="306"/>
    </row>
    <row r="80" spans="1:16" ht="26.25" customHeight="1">
      <c r="A80" s="298"/>
      <c r="B80" s="305"/>
      <c r="C80" s="305"/>
      <c r="D80" s="305"/>
      <c r="E80" s="305"/>
      <c r="F80" s="317"/>
      <c r="G80" s="317"/>
      <c r="H80" s="321"/>
      <c r="I80" s="321"/>
      <c r="J80" s="321"/>
      <c r="K80" s="321"/>
      <c r="L80" s="321"/>
      <c r="M80" s="321"/>
      <c r="N80" s="321"/>
      <c r="O80" s="321"/>
      <c r="P80" s="321"/>
    </row>
    <row r="81" spans="1:16" ht="26.25" customHeight="1">
      <c r="A81" s="298"/>
      <c r="B81" s="304"/>
      <c r="C81" s="305"/>
      <c r="D81" s="305"/>
      <c r="E81" s="305"/>
      <c r="F81" s="317"/>
      <c r="G81" s="317"/>
      <c r="H81" s="305"/>
      <c r="I81" s="305"/>
      <c r="J81" s="305"/>
      <c r="K81" s="305"/>
      <c r="L81" s="305"/>
      <c r="M81" s="305"/>
      <c r="N81" s="305"/>
      <c r="O81" s="305"/>
      <c r="P81" s="305"/>
    </row>
    <row r="82" spans="1:16" ht="26.25" customHeight="1">
      <c r="A82" s="298"/>
      <c r="B82" s="304"/>
      <c r="C82" s="305"/>
      <c r="D82" s="305"/>
      <c r="E82" s="305"/>
      <c r="F82" s="317"/>
      <c r="G82" s="317"/>
      <c r="H82" s="305"/>
      <c r="I82" s="305"/>
      <c r="J82" s="305"/>
      <c r="K82" s="305"/>
      <c r="L82" s="305"/>
      <c r="M82" s="305"/>
      <c r="N82" s="305"/>
      <c r="O82" s="305"/>
      <c r="P82" s="305"/>
    </row>
    <row r="83" spans="1:16" ht="26.25" customHeight="1">
      <c r="A83" s="298"/>
      <c r="B83" s="304"/>
      <c r="C83" s="305"/>
      <c r="D83" s="305"/>
      <c r="E83" s="305"/>
      <c r="F83" s="317"/>
      <c r="G83" s="317"/>
      <c r="H83" s="305"/>
      <c r="I83" s="305"/>
      <c r="J83" s="305"/>
      <c r="K83" s="305"/>
      <c r="L83" s="305"/>
      <c r="M83" s="305"/>
      <c r="N83" s="305"/>
      <c r="O83" s="305"/>
      <c r="P83" s="305"/>
    </row>
    <row r="84" spans="1:16" ht="26.25" customHeight="1">
      <c r="A84" s="298"/>
      <c r="B84" s="306" t="s">
        <v>52</v>
      </c>
      <c r="C84" s="306"/>
      <c r="D84" s="306"/>
      <c r="E84" s="306"/>
      <c r="F84" s="225">
        <f>ROUNDUP(SUM(F80:G83),-3)</f>
        <v>0</v>
      </c>
      <c r="G84" s="225"/>
      <c r="H84" s="320"/>
      <c r="I84" s="320"/>
      <c r="J84" s="320"/>
      <c r="K84" s="320"/>
      <c r="L84" s="320"/>
      <c r="M84" s="320"/>
      <c r="N84" s="320"/>
      <c r="O84" s="320"/>
      <c r="P84" s="320"/>
    </row>
    <row r="85" spans="1:16" ht="26.25" customHeight="1">
      <c r="A85" s="298"/>
      <c r="B85" s="310"/>
      <c r="C85" s="310"/>
      <c r="D85" s="310"/>
      <c r="E85" s="310"/>
      <c r="F85" s="318"/>
      <c r="G85" s="318"/>
      <c r="H85" s="322"/>
      <c r="I85" s="322"/>
      <c r="J85" s="322"/>
      <c r="K85" s="322"/>
      <c r="L85" s="322"/>
      <c r="M85" s="322"/>
      <c r="N85" s="322"/>
      <c r="O85" s="322"/>
      <c r="P85" s="322"/>
    </row>
    <row r="86" spans="1:16" ht="26.25" customHeight="1">
      <c r="A86" s="298"/>
      <c r="B86" s="298" t="s">
        <v>219</v>
      </c>
      <c r="C86" s="298"/>
      <c r="D86" s="298"/>
      <c r="E86" s="298"/>
      <c r="F86" s="298"/>
      <c r="G86" s="298"/>
      <c r="H86" s="298"/>
      <c r="I86" s="298"/>
      <c r="J86" s="298"/>
      <c r="K86" s="298"/>
      <c r="L86" s="298"/>
      <c r="M86" s="298"/>
      <c r="N86" s="298"/>
      <c r="O86" s="298"/>
      <c r="P86" s="298"/>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19"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topLeftCell="A6" workbookViewId="0">
      <selection activeCell="B6" sqref="B6:E6"/>
    </sheetView>
  </sheetViews>
  <sheetFormatPr defaultRowHeight="13.2"/>
  <cols>
    <col min="1" max="1" width="0.88671875" customWidth="1"/>
  </cols>
  <sheetData>
    <row r="1" spans="1:16" ht="26.25" customHeight="1">
      <c r="B1" s="301" t="s">
        <v>4</v>
      </c>
      <c r="C1" s="324" t="str">
        <f>IF(活動計画書!C40="","",活動計画書!C40)</f>
        <v/>
      </c>
      <c r="D1" s="324"/>
      <c r="E1" s="324"/>
      <c r="F1" s="324"/>
      <c r="G1" s="324"/>
      <c r="H1" s="324"/>
      <c r="I1" s="324"/>
      <c r="J1" s="298"/>
      <c r="K1" s="324"/>
      <c r="L1" s="324"/>
      <c r="M1" s="324"/>
      <c r="N1" s="324"/>
      <c r="O1" s="324"/>
      <c r="P1" s="298"/>
    </row>
    <row r="2" spans="1:16" ht="26.25" customHeight="1">
      <c r="A2" s="298"/>
      <c r="B2" s="298" t="s">
        <v>90</v>
      </c>
      <c r="C2" s="311">
        <f>SUM(F11,F20,F46,F56,F63,F70,F77,F84)</f>
        <v>0</v>
      </c>
      <c r="D2" s="312"/>
      <c r="E2" s="313"/>
      <c r="F2" s="298" t="s">
        <v>105</v>
      </c>
      <c r="G2" s="298"/>
      <c r="H2" s="298"/>
      <c r="I2" s="298"/>
      <c r="J2" s="298"/>
      <c r="K2" s="325"/>
      <c r="L2" s="326"/>
      <c r="M2" s="325"/>
      <c r="N2" s="326"/>
      <c r="O2" s="326"/>
      <c r="P2" s="298"/>
    </row>
    <row r="3" spans="1:16" ht="26.25" customHeight="1">
      <c r="A3" s="298"/>
      <c r="B3" s="301" t="s">
        <v>87</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150</v>
      </c>
      <c r="C5" s="303"/>
      <c r="D5" s="303"/>
      <c r="E5" s="303"/>
      <c r="F5" s="316">
        <v>50000</v>
      </c>
      <c r="G5" s="316"/>
      <c r="H5" s="319" t="s">
        <v>153</v>
      </c>
      <c r="I5" s="319"/>
      <c r="J5" s="319"/>
      <c r="K5" s="319"/>
      <c r="L5" s="319"/>
      <c r="M5" s="319"/>
      <c r="N5" s="319"/>
      <c r="O5" s="319"/>
      <c r="P5" s="319"/>
    </row>
    <row r="6" spans="1:16" ht="26.25" customHeight="1">
      <c r="A6" s="298"/>
      <c r="B6" s="304"/>
      <c r="C6" s="305"/>
      <c r="D6" s="305"/>
      <c r="E6" s="305"/>
      <c r="F6" s="317"/>
      <c r="G6" s="317"/>
      <c r="H6" s="305"/>
      <c r="I6" s="305"/>
      <c r="J6" s="305"/>
      <c r="K6" s="305"/>
      <c r="L6" s="305"/>
      <c r="M6" s="305"/>
      <c r="N6" s="305"/>
      <c r="O6" s="305"/>
      <c r="P6" s="305"/>
    </row>
    <row r="7" spans="1:16" ht="26.25" customHeight="1">
      <c r="A7" s="298"/>
      <c r="B7" s="304"/>
      <c r="C7" s="305"/>
      <c r="D7" s="305"/>
      <c r="E7" s="305"/>
      <c r="F7" s="317"/>
      <c r="G7" s="317"/>
      <c r="H7" s="305"/>
      <c r="I7" s="305"/>
      <c r="J7" s="305"/>
      <c r="K7" s="305"/>
      <c r="L7" s="305"/>
      <c r="M7" s="305"/>
      <c r="N7" s="305"/>
      <c r="O7" s="305"/>
      <c r="P7" s="305"/>
    </row>
    <row r="8" spans="1:16" ht="26.25" customHeight="1">
      <c r="A8" s="298"/>
      <c r="B8" s="304"/>
      <c r="C8" s="305"/>
      <c r="D8" s="305"/>
      <c r="E8" s="305"/>
      <c r="F8" s="317"/>
      <c r="G8" s="317"/>
      <c r="H8" s="305"/>
      <c r="I8" s="305"/>
      <c r="J8" s="305"/>
      <c r="K8" s="305"/>
      <c r="L8" s="305"/>
      <c r="M8" s="305"/>
      <c r="N8" s="305"/>
      <c r="O8" s="305"/>
      <c r="P8" s="305"/>
    </row>
    <row r="9" spans="1:16" ht="26.25" customHeight="1">
      <c r="A9" s="298"/>
      <c r="B9" s="305"/>
      <c r="C9" s="305"/>
      <c r="D9" s="305"/>
      <c r="E9" s="305"/>
      <c r="F9" s="317"/>
      <c r="G9" s="317"/>
      <c r="H9" s="305"/>
      <c r="I9" s="305"/>
      <c r="J9" s="305"/>
      <c r="K9" s="305"/>
      <c r="L9" s="305"/>
      <c r="M9" s="305"/>
      <c r="N9" s="305"/>
      <c r="O9" s="305"/>
      <c r="P9" s="305"/>
    </row>
    <row r="10" spans="1:16" ht="26.25" customHeight="1">
      <c r="A10" s="298"/>
      <c r="B10" s="305"/>
      <c r="C10" s="305"/>
      <c r="D10" s="305"/>
      <c r="E10" s="305"/>
      <c r="F10" s="317"/>
      <c r="G10" s="317"/>
      <c r="H10" s="305"/>
      <c r="I10" s="305"/>
      <c r="J10" s="305"/>
      <c r="K10" s="305"/>
      <c r="L10" s="305"/>
      <c r="M10" s="305"/>
      <c r="N10" s="305"/>
      <c r="O10" s="305"/>
      <c r="P10" s="305"/>
    </row>
    <row r="11" spans="1:16" ht="26.25" customHeight="1">
      <c r="A11" s="298"/>
      <c r="B11" s="306" t="s">
        <v>52</v>
      </c>
      <c r="C11" s="306"/>
      <c r="D11" s="306"/>
      <c r="E11" s="306"/>
      <c r="F11" s="225">
        <f>ROUNDUP(SUM(F6:G10),-3)</f>
        <v>0</v>
      </c>
      <c r="G11" s="225"/>
      <c r="H11" s="320"/>
      <c r="I11" s="320"/>
      <c r="J11" s="320"/>
      <c r="K11" s="320"/>
      <c r="L11" s="320"/>
      <c r="M11" s="320"/>
      <c r="N11" s="320"/>
      <c r="O11" s="320"/>
      <c r="P11" s="320"/>
    </row>
    <row r="12" spans="1:16" ht="26.25" customHeight="1">
      <c r="A12" s="298"/>
      <c r="B12" s="301" t="s">
        <v>88</v>
      </c>
      <c r="C12" s="298"/>
      <c r="D12" s="298"/>
      <c r="E12" s="298"/>
      <c r="F12" s="298"/>
      <c r="G12" s="298"/>
      <c r="H12" s="298"/>
      <c r="I12" s="298"/>
      <c r="J12" s="298"/>
      <c r="K12" s="298"/>
      <c r="L12" s="298"/>
      <c r="M12" s="298"/>
      <c r="N12" s="298"/>
      <c r="O12" s="298"/>
      <c r="P12" s="298"/>
    </row>
    <row r="13" spans="1:16" ht="26.25" customHeight="1">
      <c r="A13" s="298"/>
      <c r="B13" s="302" t="s">
        <v>61</v>
      </c>
      <c r="C13" s="302"/>
      <c r="D13" s="302"/>
      <c r="E13" s="302"/>
      <c r="F13" s="306" t="s">
        <v>28</v>
      </c>
      <c r="G13" s="306"/>
      <c r="H13" s="306" t="s">
        <v>96</v>
      </c>
      <c r="I13" s="306"/>
      <c r="J13" s="306"/>
      <c r="K13" s="306"/>
      <c r="L13" s="306"/>
      <c r="M13" s="306"/>
      <c r="N13" s="306"/>
      <c r="O13" s="306"/>
      <c r="P13" s="306"/>
    </row>
    <row r="14" spans="1:16" ht="26.25" customHeight="1">
      <c r="A14" s="298"/>
      <c r="B14" s="303" t="s">
        <v>23</v>
      </c>
      <c r="C14" s="303"/>
      <c r="D14" s="303"/>
      <c r="E14" s="303"/>
      <c r="F14" s="316">
        <v>15400</v>
      </c>
      <c r="G14" s="316"/>
      <c r="H14" s="319" t="s">
        <v>36</v>
      </c>
      <c r="I14" s="319"/>
      <c r="J14" s="319"/>
      <c r="K14" s="319"/>
      <c r="L14" s="319"/>
      <c r="M14" s="319"/>
      <c r="N14" s="319"/>
      <c r="O14" s="319"/>
      <c r="P14" s="319"/>
    </row>
    <row r="15" spans="1:16" ht="26.25" customHeight="1">
      <c r="A15" s="298"/>
      <c r="B15" s="304"/>
      <c r="C15" s="305"/>
      <c r="D15" s="305"/>
      <c r="E15" s="305"/>
      <c r="F15" s="317"/>
      <c r="G15" s="317"/>
      <c r="H15" s="305"/>
      <c r="I15" s="305"/>
      <c r="J15" s="305"/>
      <c r="K15" s="305"/>
      <c r="L15" s="305"/>
      <c r="M15" s="305"/>
      <c r="N15" s="305"/>
      <c r="O15" s="305"/>
      <c r="P15" s="305"/>
    </row>
    <row r="16" spans="1:16" ht="26.25" customHeight="1">
      <c r="A16" s="298"/>
      <c r="B16" s="304"/>
      <c r="C16" s="305"/>
      <c r="D16" s="305"/>
      <c r="E16" s="305"/>
      <c r="F16" s="317"/>
      <c r="G16" s="317"/>
      <c r="H16" s="305"/>
      <c r="I16" s="305"/>
      <c r="J16" s="305"/>
      <c r="K16" s="305"/>
      <c r="L16" s="305"/>
      <c r="M16" s="305"/>
      <c r="N16" s="305"/>
      <c r="O16" s="305"/>
      <c r="P16" s="305"/>
    </row>
    <row r="17" spans="1:16" ht="26.25" customHeight="1">
      <c r="A17" s="298"/>
      <c r="B17" s="304"/>
      <c r="C17" s="305"/>
      <c r="D17" s="305"/>
      <c r="E17" s="305"/>
      <c r="F17" s="317"/>
      <c r="G17" s="317"/>
      <c r="H17" s="305"/>
      <c r="I17" s="305"/>
      <c r="J17" s="305"/>
      <c r="K17" s="305"/>
      <c r="L17" s="305"/>
      <c r="M17" s="305"/>
      <c r="N17" s="305"/>
      <c r="O17" s="305"/>
      <c r="P17" s="305"/>
    </row>
    <row r="18" spans="1:16" ht="26.25" customHeight="1">
      <c r="A18" s="298"/>
      <c r="B18" s="305"/>
      <c r="C18" s="305"/>
      <c r="D18" s="305"/>
      <c r="E18" s="305"/>
      <c r="F18" s="317"/>
      <c r="G18" s="317"/>
      <c r="H18" s="305"/>
      <c r="I18" s="305"/>
      <c r="J18" s="305"/>
      <c r="K18" s="305"/>
      <c r="L18" s="305"/>
      <c r="M18" s="305"/>
      <c r="N18" s="305"/>
      <c r="O18" s="305"/>
      <c r="P18" s="305"/>
    </row>
    <row r="19" spans="1:16" ht="26.25" customHeight="1">
      <c r="A19" s="298"/>
      <c r="B19" s="305"/>
      <c r="C19" s="305"/>
      <c r="D19" s="305"/>
      <c r="E19" s="305"/>
      <c r="F19" s="317"/>
      <c r="G19" s="317"/>
      <c r="H19" s="305"/>
      <c r="I19" s="305"/>
      <c r="J19" s="305"/>
      <c r="K19" s="305"/>
      <c r="L19" s="305"/>
      <c r="M19" s="305"/>
      <c r="N19" s="305"/>
      <c r="O19" s="305"/>
      <c r="P19" s="305"/>
    </row>
    <row r="20" spans="1:16" ht="26.25" customHeight="1">
      <c r="A20" s="298"/>
      <c r="B20" s="306" t="s">
        <v>52</v>
      </c>
      <c r="C20" s="306"/>
      <c r="D20" s="306"/>
      <c r="E20" s="306"/>
      <c r="F20" s="225">
        <f>ROUNDUP(SUM(F15:G19),-3)</f>
        <v>0</v>
      </c>
      <c r="G20" s="225"/>
      <c r="H20" s="320"/>
      <c r="I20" s="320"/>
      <c r="J20" s="320"/>
      <c r="K20" s="320"/>
      <c r="L20" s="320"/>
      <c r="M20" s="320"/>
      <c r="N20" s="320"/>
      <c r="O20" s="320"/>
      <c r="P20" s="320"/>
    </row>
    <row r="21" spans="1:16" ht="26.25" customHeight="1">
      <c r="A21" s="298"/>
      <c r="B21" s="301" t="s">
        <v>75</v>
      </c>
      <c r="C21" s="298"/>
      <c r="D21" s="298"/>
      <c r="E21" s="298"/>
      <c r="F21" s="298"/>
      <c r="G21" s="298"/>
      <c r="H21" s="298"/>
      <c r="I21" s="298"/>
      <c r="J21" s="298"/>
      <c r="K21" s="298"/>
      <c r="L21" s="298"/>
      <c r="M21" s="298"/>
      <c r="N21" s="298"/>
      <c r="O21" s="298"/>
      <c r="P21" s="298"/>
    </row>
    <row r="22" spans="1:16" ht="26.25" customHeight="1">
      <c r="A22" s="298"/>
      <c r="B22" s="302" t="s">
        <v>61</v>
      </c>
      <c r="C22" s="302"/>
      <c r="D22" s="302"/>
      <c r="E22" s="302"/>
      <c r="F22" s="306" t="s">
        <v>28</v>
      </c>
      <c r="G22" s="306"/>
      <c r="H22" s="306" t="s">
        <v>96</v>
      </c>
      <c r="I22" s="306"/>
      <c r="J22" s="306"/>
      <c r="K22" s="306"/>
      <c r="L22" s="306"/>
      <c r="M22" s="306"/>
      <c r="N22" s="306"/>
      <c r="O22" s="306"/>
      <c r="P22" s="306"/>
    </row>
    <row r="23" spans="1:16" ht="26.25" customHeight="1">
      <c r="A23" s="298"/>
      <c r="B23" s="303" t="s">
        <v>154</v>
      </c>
      <c r="C23" s="303"/>
      <c r="D23" s="303"/>
      <c r="E23" s="303"/>
      <c r="F23" s="316">
        <v>8000</v>
      </c>
      <c r="G23" s="316"/>
      <c r="H23" s="303" t="s">
        <v>155</v>
      </c>
      <c r="I23" s="303"/>
      <c r="J23" s="303"/>
      <c r="K23" s="303"/>
      <c r="L23" s="303"/>
      <c r="M23" s="303"/>
      <c r="N23" s="303"/>
      <c r="O23" s="303"/>
      <c r="P23" s="303"/>
    </row>
    <row r="24" spans="1:16" ht="26.25" customHeight="1">
      <c r="A24" s="298"/>
      <c r="B24" s="305"/>
      <c r="C24" s="305"/>
      <c r="D24" s="305"/>
      <c r="E24" s="305"/>
      <c r="F24" s="317"/>
      <c r="G24" s="317"/>
      <c r="H24" s="305"/>
      <c r="I24" s="305"/>
      <c r="J24" s="305"/>
      <c r="K24" s="305"/>
      <c r="L24" s="305"/>
      <c r="M24" s="305"/>
      <c r="N24" s="305"/>
      <c r="O24" s="305"/>
      <c r="P24" s="305"/>
    </row>
    <row r="25" spans="1:16" ht="26.25" customHeight="1">
      <c r="A25" s="298"/>
      <c r="B25" s="305"/>
      <c r="C25" s="305"/>
      <c r="D25" s="305"/>
      <c r="E25" s="305"/>
      <c r="F25" s="317"/>
      <c r="G25" s="317"/>
      <c r="H25" s="305"/>
      <c r="I25" s="305"/>
      <c r="J25" s="305"/>
      <c r="K25" s="305"/>
      <c r="L25" s="305"/>
      <c r="M25" s="305"/>
      <c r="N25" s="305"/>
      <c r="O25" s="305"/>
      <c r="P25" s="305"/>
    </row>
    <row r="26" spans="1:16" ht="26.25" customHeight="1">
      <c r="A26" s="298"/>
      <c r="B26" s="305"/>
      <c r="C26" s="305"/>
      <c r="D26" s="305"/>
      <c r="E26" s="305"/>
      <c r="F26" s="317"/>
      <c r="G26" s="317"/>
      <c r="H26" s="305"/>
      <c r="I26" s="305"/>
      <c r="J26" s="305"/>
      <c r="K26" s="305"/>
      <c r="L26" s="305"/>
      <c r="M26" s="305"/>
      <c r="N26" s="305"/>
      <c r="O26" s="305"/>
      <c r="P26" s="305"/>
    </row>
    <row r="27" spans="1:16" ht="26.25" customHeight="1">
      <c r="A27" s="298"/>
      <c r="B27" s="304"/>
      <c r="C27" s="305"/>
      <c r="D27" s="305"/>
      <c r="E27" s="305"/>
      <c r="F27" s="317"/>
      <c r="G27" s="317"/>
      <c r="H27" s="305"/>
      <c r="I27" s="305"/>
      <c r="J27" s="305"/>
      <c r="K27" s="305"/>
      <c r="L27" s="305"/>
      <c r="M27" s="305"/>
      <c r="N27" s="305"/>
      <c r="O27" s="305"/>
      <c r="P27" s="305"/>
    </row>
    <row r="28" spans="1:16" ht="26.25" customHeight="1">
      <c r="A28" s="298"/>
      <c r="B28" s="305"/>
      <c r="C28" s="305"/>
      <c r="D28" s="305"/>
      <c r="E28" s="305"/>
      <c r="F28" s="317"/>
      <c r="G28" s="317"/>
      <c r="H28" s="305"/>
      <c r="I28" s="305"/>
      <c r="J28" s="305"/>
      <c r="K28" s="305"/>
      <c r="L28" s="305"/>
      <c r="M28" s="305"/>
      <c r="N28" s="305"/>
      <c r="O28" s="305"/>
      <c r="P28" s="305"/>
    </row>
    <row r="29" spans="1:16" ht="26.25" customHeight="1">
      <c r="A29" s="298"/>
      <c r="B29" s="305"/>
      <c r="C29" s="305"/>
      <c r="D29" s="305"/>
      <c r="E29" s="305"/>
      <c r="F29" s="317"/>
      <c r="G29" s="317"/>
      <c r="H29" s="305"/>
      <c r="I29" s="305"/>
      <c r="J29" s="305"/>
      <c r="K29" s="305"/>
      <c r="L29" s="305"/>
      <c r="M29" s="305"/>
      <c r="N29" s="305"/>
      <c r="O29" s="305"/>
      <c r="P29" s="305"/>
    </row>
    <row r="30" spans="1:16" ht="26.25" customHeight="1">
      <c r="A30" s="298"/>
      <c r="B30" s="304"/>
      <c r="C30" s="305"/>
      <c r="D30" s="305"/>
      <c r="E30" s="305"/>
      <c r="F30" s="317"/>
      <c r="G30" s="317"/>
      <c r="H30" s="305"/>
      <c r="I30" s="305"/>
      <c r="J30" s="305"/>
      <c r="K30" s="305"/>
      <c r="L30" s="305"/>
      <c r="M30" s="305"/>
      <c r="N30" s="305"/>
      <c r="O30" s="305"/>
      <c r="P30" s="305"/>
    </row>
    <row r="31" spans="1:16" ht="26.25" customHeight="1">
      <c r="A31" s="298"/>
      <c r="B31" s="304"/>
      <c r="C31" s="305"/>
      <c r="D31" s="305"/>
      <c r="E31" s="305"/>
      <c r="F31" s="317"/>
      <c r="G31" s="317"/>
      <c r="H31" s="305"/>
      <c r="I31" s="305"/>
      <c r="J31" s="305"/>
      <c r="K31" s="305"/>
      <c r="L31" s="305"/>
      <c r="M31" s="305"/>
      <c r="N31" s="305"/>
      <c r="O31" s="305"/>
      <c r="P31" s="305"/>
    </row>
    <row r="32" spans="1:16" ht="26.25" customHeight="1">
      <c r="A32" s="298"/>
      <c r="B32" s="304"/>
      <c r="C32" s="305"/>
      <c r="D32" s="305"/>
      <c r="E32" s="305"/>
      <c r="F32" s="317"/>
      <c r="G32" s="317"/>
      <c r="H32" s="305"/>
      <c r="I32" s="305"/>
      <c r="J32" s="305"/>
      <c r="K32" s="305"/>
      <c r="L32" s="305"/>
      <c r="M32" s="305"/>
      <c r="N32" s="305"/>
      <c r="O32" s="305"/>
      <c r="P32" s="305"/>
    </row>
    <row r="33" spans="1:16" ht="26.25" customHeight="1">
      <c r="A33" s="298"/>
      <c r="B33" s="304"/>
      <c r="C33" s="305"/>
      <c r="D33" s="305"/>
      <c r="E33" s="305"/>
      <c r="F33" s="317"/>
      <c r="G33" s="317"/>
      <c r="H33" s="305"/>
      <c r="I33" s="305"/>
      <c r="J33" s="305"/>
      <c r="K33" s="305"/>
      <c r="L33" s="305"/>
      <c r="M33" s="305"/>
      <c r="N33" s="305"/>
      <c r="O33" s="305"/>
      <c r="P33" s="305"/>
    </row>
    <row r="34" spans="1:16" ht="26.25" customHeight="1">
      <c r="A34" s="298"/>
      <c r="B34" s="304"/>
      <c r="C34" s="305"/>
      <c r="D34" s="305"/>
      <c r="E34" s="305"/>
      <c r="F34" s="317"/>
      <c r="G34" s="317"/>
      <c r="H34" s="305"/>
      <c r="I34" s="305"/>
      <c r="J34" s="305"/>
      <c r="K34" s="305"/>
      <c r="L34" s="305"/>
      <c r="M34" s="305"/>
      <c r="N34" s="305"/>
      <c r="O34" s="305"/>
      <c r="P34" s="305"/>
    </row>
    <row r="35" spans="1:16" ht="26.25" customHeight="1">
      <c r="A35" s="298"/>
      <c r="B35" s="304"/>
      <c r="C35" s="305"/>
      <c r="D35" s="305"/>
      <c r="E35" s="305"/>
      <c r="F35" s="317"/>
      <c r="G35" s="317"/>
      <c r="H35" s="305"/>
      <c r="I35" s="305"/>
      <c r="J35" s="305"/>
      <c r="K35" s="305"/>
      <c r="L35" s="305"/>
      <c r="M35" s="305"/>
      <c r="N35" s="305"/>
      <c r="O35" s="305"/>
      <c r="P35" s="305"/>
    </row>
    <row r="36" spans="1:16" ht="26.25" customHeight="1">
      <c r="A36" s="298"/>
      <c r="B36" s="304"/>
      <c r="C36" s="305"/>
      <c r="D36" s="305"/>
      <c r="E36" s="305"/>
      <c r="F36" s="317"/>
      <c r="G36" s="317"/>
      <c r="H36" s="305"/>
      <c r="I36" s="305"/>
      <c r="J36" s="305"/>
      <c r="K36" s="305"/>
      <c r="L36" s="305"/>
      <c r="M36" s="305"/>
      <c r="N36" s="305"/>
      <c r="O36" s="305"/>
      <c r="P36" s="305"/>
    </row>
    <row r="37" spans="1:16" ht="26.25" customHeight="1">
      <c r="A37" s="298"/>
      <c r="B37" s="304"/>
      <c r="C37" s="305"/>
      <c r="D37" s="305"/>
      <c r="E37" s="305"/>
      <c r="F37" s="317"/>
      <c r="G37" s="317"/>
      <c r="H37" s="305"/>
      <c r="I37" s="305"/>
      <c r="J37" s="305"/>
      <c r="K37" s="305"/>
      <c r="L37" s="305"/>
      <c r="M37" s="305"/>
      <c r="N37" s="305"/>
      <c r="O37" s="305"/>
      <c r="P37" s="305"/>
    </row>
    <row r="38" spans="1:16" ht="26.25" customHeight="1">
      <c r="A38" s="298"/>
      <c r="B38" s="304"/>
      <c r="C38" s="305"/>
      <c r="D38" s="305"/>
      <c r="E38" s="305"/>
      <c r="F38" s="317"/>
      <c r="G38" s="317"/>
      <c r="H38" s="305"/>
      <c r="I38" s="305"/>
      <c r="J38" s="305"/>
      <c r="K38" s="305"/>
      <c r="L38" s="305"/>
      <c r="M38" s="305"/>
      <c r="N38" s="305"/>
      <c r="O38" s="305"/>
      <c r="P38" s="305"/>
    </row>
    <row r="39" spans="1:16" ht="26.25" customHeight="1">
      <c r="A39" s="298"/>
      <c r="B39" s="304"/>
      <c r="C39" s="305"/>
      <c r="D39" s="305"/>
      <c r="E39" s="305"/>
      <c r="F39" s="317"/>
      <c r="G39" s="317"/>
      <c r="H39" s="305"/>
      <c r="I39" s="305"/>
      <c r="J39" s="305"/>
      <c r="K39" s="305"/>
      <c r="L39" s="305"/>
      <c r="M39" s="305"/>
      <c r="N39" s="305"/>
      <c r="O39" s="305"/>
      <c r="P39" s="305"/>
    </row>
    <row r="40" spans="1:16" ht="26.25" customHeight="1">
      <c r="A40" s="298"/>
      <c r="B40" s="304"/>
      <c r="C40" s="305"/>
      <c r="D40" s="305"/>
      <c r="E40" s="305"/>
      <c r="F40" s="317"/>
      <c r="G40" s="317"/>
      <c r="H40" s="305"/>
      <c r="I40" s="305"/>
      <c r="J40" s="305"/>
      <c r="K40" s="305"/>
      <c r="L40" s="305"/>
      <c r="M40" s="305"/>
      <c r="N40" s="305"/>
      <c r="O40" s="305"/>
      <c r="P40" s="305"/>
    </row>
    <row r="41" spans="1:16" ht="26.25" customHeight="1">
      <c r="A41" s="298"/>
      <c r="B41" s="304"/>
      <c r="C41" s="305"/>
      <c r="D41" s="305"/>
      <c r="E41" s="305"/>
      <c r="F41" s="317"/>
      <c r="G41" s="317"/>
      <c r="H41" s="305"/>
      <c r="I41" s="305"/>
      <c r="J41" s="305"/>
      <c r="K41" s="305"/>
      <c r="L41" s="305"/>
      <c r="M41" s="305"/>
      <c r="N41" s="305"/>
      <c r="O41" s="305"/>
      <c r="P41" s="305"/>
    </row>
    <row r="42" spans="1:16" ht="26.25" customHeight="1">
      <c r="A42" s="298"/>
      <c r="B42" s="304"/>
      <c r="C42" s="305"/>
      <c r="D42" s="305"/>
      <c r="E42" s="305"/>
      <c r="F42" s="317"/>
      <c r="G42" s="317"/>
      <c r="H42" s="305"/>
      <c r="I42" s="305"/>
      <c r="J42" s="305"/>
      <c r="K42" s="305"/>
      <c r="L42" s="305"/>
      <c r="M42" s="305"/>
      <c r="N42" s="305"/>
      <c r="O42" s="305"/>
      <c r="P42" s="305"/>
    </row>
    <row r="43" spans="1:16" ht="26.25" customHeight="1">
      <c r="A43" s="298"/>
      <c r="B43" s="304"/>
      <c r="C43" s="305"/>
      <c r="D43" s="305"/>
      <c r="E43" s="305"/>
      <c r="F43" s="317"/>
      <c r="G43" s="317"/>
      <c r="H43" s="305"/>
      <c r="I43" s="305"/>
      <c r="J43" s="305"/>
      <c r="K43" s="305"/>
      <c r="L43" s="305"/>
      <c r="M43" s="305"/>
      <c r="N43" s="305"/>
      <c r="O43" s="305"/>
      <c r="P43" s="305"/>
    </row>
    <row r="44" spans="1:16" ht="26.25" customHeight="1">
      <c r="A44" s="298"/>
      <c r="B44" s="305"/>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06" t="s">
        <v>52</v>
      </c>
      <c r="C46" s="306"/>
      <c r="D46" s="306"/>
      <c r="E46" s="306"/>
      <c r="F46" s="225">
        <f>ROUNDUP(SUM(F24:G45),-3)</f>
        <v>0</v>
      </c>
      <c r="G46" s="225"/>
      <c r="H46" s="320"/>
      <c r="I46" s="320"/>
      <c r="J46" s="320"/>
      <c r="K46" s="320"/>
      <c r="L46" s="320"/>
      <c r="M46" s="320"/>
      <c r="N46" s="320"/>
      <c r="O46" s="320"/>
      <c r="P46" s="320"/>
    </row>
    <row r="47" spans="1:16" ht="26.25" customHeight="1">
      <c r="A47" s="298"/>
      <c r="B47" s="301" t="s">
        <v>89</v>
      </c>
      <c r="C47" s="298"/>
      <c r="D47" s="298"/>
      <c r="E47" s="298"/>
      <c r="F47" s="298"/>
      <c r="G47" s="298"/>
      <c r="H47" s="298"/>
      <c r="I47" s="298"/>
      <c r="J47" s="298"/>
      <c r="K47" s="298"/>
      <c r="L47" s="298"/>
      <c r="M47" s="298"/>
      <c r="N47" s="298"/>
      <c r="O47" s="298"/>
      <c r="P47" s="298"/>
    </row>
    <row r="48" spans="1:16" ht="26.25" customHeight="1">
      <c r="A48" s="298"/>
      <c r="B48" s="302" t="s">
        <v>61</v>
      </c>
      <c r="C48" s="302"/>
      <c r="D48" s="302"/>
      <c r="E48" s="302"/>
      <c r="F48" s="306" t="s">
        <v>28</v>
      </c>
      <c r="G48" s="306"/>
      <c r="H48" s="306" t="s">
        <v>96</v>
      </c>
      <c r="I48" s="306"/>
      <c r="J48" s="306"/>
      <c r="K48" s="306"/>
      <c r="L48" s="306"/>
      <c r="M48" s="306"/>
      <c r="N48" s="306"/>
      <c r="O48" s="306"/>
      <c r="P48" s="306"/>
    </row>
    <row r="49" spans="1:16" ht="26.25" customHeight="1">
      <c r="A49" s="298"/>
      <c r="B49" s="303" t="s">
        <v>136</v>
      </c>
      <c r="C49" s="303"/>
      <c r="D49" s="303"/>
      <c r="E49" s="303"/>
      <c r="F49" s="316">
        <v>5040</v>
      </c>
      <c r="G49" s="316"/>
      <c r="H49" s="319" t="s">
        <v>156</v>
      </c>
      <c r="I49" s="319"/>
      <c r="J49" s="319"/>
      <c r="K49" s="319"/>
      <c r="L49" s="319"/>
      <c r="M49" s="319"/>
      <c r="N49" s="319"/>
      <c r="O49" s="319"/>
      <c r="P49" s="319"/>
    </row>
    <row r="50" spans="1:16" ht="26.25" customHeight="1">
      <c r="A50" s="298"/>
      <c r="B50" s="304"/>
      <c r="C50" s="305"/>
      <c r="D50" s="305"/>
      <c r="E50" s="305"/>
      <c r="F50" s="317"/>
      <c r="G50" s="317"/>
      <c r="H50" s="305"/>
      <c r="I50" s="305"/>
      <c r="J50" s="305"/>
      <c r="K50" s="305"/>
      <c r="L50" s="305"/>
      <c r="M50" s="305"/>
      <c r="N50" s="305"/>
      <c r="O50" s="305"/>
      <c r="P50" s="305"/>
    </row>
    <row r="51" spans="1:16" ht="26.25" customHeight="1">
      <c r="A51" s="298"/>
      <c r="B51" s="304"/>
      <c r="C51" s="305"/>
      <c r="D51" s="305"/>
      <c r="E51" s="305"/>
      <c r="F51" s="317"/>
      <c r="G51" s="317"/>
      <c r="H51" s="305"/>
      <c r="I51" s="305"/>
      <c r="J51" s="305"/>
      <c r="K51" s="305"/>
      <c r="L51" s="305"/>
      <c r="M51" s="305"/>
      <c r="N51" s="305"/>
      <c r="O51" s="305"/>
      <c r="P51" s="305"/>
    </row>
    <row r="52" spans="1:16" ht="26.25" customHeight="1">
      <c r="A52" s="298"/>
      <c r="B52" s="304"/>
      <c r="C52" s="305"/>
      <c r="D52" s="305"/>
      <c r="E52" s="305"/>
      <c r="F52" s="317"/>
      <c r="G52" s="317"/>
      <c r="H52" s="305"/>
      <c r="I52" s="305"/>
      <c r="J52" s="305"/>
      <c r="K52" s="305"/>
      <c r="L52" s="305"/>
      <c r="M52" s="305"/>
      <c r="N52" s="305"/>
      <c r="O52" s="305"/>
      <c r="P52" s="305"/>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06" t="s">
        <v>52</v>
      </c>
      <c r="C56" s="306"/>
      <c r="D56" s="306"/>
      <c r="E56" s="306"/>
      <c r="F56" s="225">
        <f>ROUNDUP(SUM(F50:G55),-3)</f>
        <v>0</v>
      </c>
      <c r="G56" s="225"/>
      <c r="H56" s="320"/>
      <c r="I56" s="320"/>
      <c r="J56" s="320"/>
      <c r="K56" s="320"/>
      <c r="L56" s="320"/>
      <c r="M56" s="320"/>
      <c r="N56" s="320"/>
      <c r="O56" s="320"/>
      <c r="P56" s="320"/>
    </row>
    <row r="57" spans="1:16" ht="26.25" customHeight="1">
      <c r="A57" s="298"/>
      <c r="B57" s="301" t="s">
        <v>92</v>
      </c>
      <c r="C57" s="298"/>
      <c r="D57" s="298"/>
      <c r="E57" s="298"/>
      <c r="F57" s="298"/>
      <c r="G57" s="298"/>
      <c r="H57" s="298"/>
      <c r="I57" s="298"/>
      <c r="J57" s="298"/>
      <c r="K57" s="298"/>
      <c r="L57" s="298"/>
      <c r="M57" s="298"/>
      <c r="N57" s="298"/>
      <c r="O57" s="298"/>
      <c r="P57" s="298"/>
    </row>
    <row r="58" spans="1:16" ht="26.25" customHeight="1">
      <c r="A58" s="298"/>
      <c r="B58" s="302" t="s">
        <v>61</v>
      </c>
      <c r="C58" s="302"/>
      <c r="D58" s="302"/>
      <c r="E58" s="302"/>
      <c r="F58" s="306" t="s">
        <v>28</v>
      </c>
      <c r="G58" s="306"/>
      <c r="H58" s="306" t="s">
        <v>96</v>
      </c>
      <c r="I58" s="306"/>
      <c r="J58" s="306"/>
      <c r="K58" s="306"/>
      <c r="L58" s="306"/>
      <c r="M58" s="306"/>
      <c r="N58" s="306"/>
      <c r="O58" s="306"/>
      <c r="P58" s="306"/>
    </row>
    <row r="59" spans="1:16" ht="26.25" customHeight="1">
      <c r="A59" s="298"/>
      <c r="B59" s="303" t="s">
        <v>158</v>
      </c>
      <c r="C59" s="303"/>
      <c r="D59" s="303"/>
      <c r="E59" s="303"/>
      <c r="F59" s="316">
        <v>5000</v>
      </c>
      <c r="G59" s="316"/>
      <c r="H59" s="319" t="s">
        <v>159</v>
      </c>
      <c r="I59" s="319"/>
      <c r="J59" s="319"/>
      <c r="K59" s="319"/>
      <c r="L59" s="319"/>
      <c r="M59" s="319"/>
      <c r="N59" s="319"/>
      <c r="O59" s="319"/>
      <c r="P59" s="319"/>
    </row>
    <row r="60" spans="1:16" ht="26.25" customHeight="1">
      <c r="A60" s="298"/>
      <c r="B60" s="304"/>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06" t="s">
        <v>52</v>
      </c>
      <c r="C63" s="306"/>
      <c r="D63" s="306"/>
      <c r="E63" s="306"/>
      <c r="F63" s="225">
        <f>ROUNDUP(SUM(F60:G62),-3)</f>
        <v>0</v>
      </c>
      <c r="G63" s="225"/>
      <c r="H63" s="320"/>
      <c r="I63" s="320"/>
      <c r="J63" s="320"/>
      <c r="K63" s="320"/>
      <c r="L63" s="320"/>
      <c r="M63" s="320"/>
      <c r="N63" s="320"/>
      <c r="O63" s="320"/>
      <c r="P63" s="320"/>
    </row>
    <row r="64" spans="1:16" ht="26.25" customHeight="1">
      <c r="A64" s="298"/>
      <c r="B64" s="301" t="s">
        <v>94</v>
      </c>
      <c r="C64" s="298"/>
      <c r="D64" s="298"/>
      <c r="E64" s="298"/>
      <c r="F64" s="298"/>
      <c r="G64" s="298"/>
      <c r="H64" s="298"/>
      <c r="I64" s="298"/>
      <c r="J64" s="298"/>
      <c r="K64" s="298"/>
      <c r="L64" s="298"/>
      <c r="M64" s="298"/>
      <c r="N64" s="298"/>
      <c r="O64" s="298"/>
      <c r="P64" s="298"/>
    </row>
    <row r="65" spans="1:16" ht="26.25" customHeight="1">
      <c r="A65" s="298"/>
      <c r="B65" s="302" t="s">
        <v>61</v>
      </c>
      <c r="C65" s="302"/>
      <c r="D65" s="302"/>
      <c r="E65" s="302"/>
      <c r="F65" s="306" t="s">
        <v>28</v>
      </c>
      <c r="G65" s="306"/>
      <c r="H65" s="306" t="s">
        <v>96</v>
      </c>
      <c r="I65" s="306"/>
      <c r="J65" s="306"/>
      <c r="K65" s="306"/>
      <c r="L65" s="306"/>
      <c r="M65" s="306"/>
      <c r="N65" s="306"/>
      <c r="O65" s="306"/>
      <c r="P65" s="306"/>
    </row>
    <row r="66" spans="1:16" ht="26.25" customHeight="1">
      <c r="A66" s="298"/>
      <c r="B66" s="303" t="s">
        <v>161</v>
      </c>
      <c r="C66" s="303"/>
      <c r="D66" s="303"/>
      <c r="E66" s="303"/>
      <c r="F66" s="316">
        <v>31818</v>
      </c>
      <c r="G66" s="316"/>
      <c r="H66" s="319" t="s">
        <v>160</v>
      </c>
      <c r="I66" s="319"/>
      <c r="J66" s="319"/>
      <c r="K66" s="319"/>
      <c r="L66" s="319"/>
      <c r="M66" s="319"/>
      <c r="N66" s="319"/>
      <c r="O66" s="319"/>
      <c r="P66" s="319"/>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5"/>
      <c r="C68" s="305"/>
      <c r="D68" s="305"/>
      <c r="E68" s="305"/>
      <c r="F68" s="317"/>
      <c r="G68" s="317"/>
      <c r="H68" s="305"/>
      <c r="I68" s="305"/>
      <c r="J68" s="305"/>
      <c r="K68" s="305"/>
      <c r="L68" s="305"/>
      <c r="M68" s="305"/>
      <c r="N68" s="305"/>
      <c r="O68" s="305"/>
      <c r="P68" s="305"/>
    </row>
    <row r="69" spans="1:16" ht="26.25" customHeight="1">
      <c r="A69" s="298"/>
      <c r="B69" s="305"/>
      <c r="C69" s="305"/>
      <c r="D69" s="305"/>
      <c r="E69" s="305"/>
      <c r="F69" s="317"/>
      <c r="G69" s="317"/>
      <c r="H69" s="305"/>
      <c r="I69" s="305"/>
      <c r="J69" s="305"/>
      <c r="K69" s="305"/>
      <c r="L69" s="305"/>
      <c r="M69" s="305"/>
      <c r="N69" s="305"/>
      <c r="O69" s="305"/>
      <c r="P69" s="305"/>
    </row>
    <row r="70" spans="1:16" ht="26.25" customHeight="1">
      <c r="A70" s="298"/>
      <c r="B70" s="306" t="s">
        <v>52</v>
      </c>
      <c r="C70" s="306"/>
      <c r="D70" s="306"/>
      <c r="E70" s="306"/>
      <c r="F70" s="225">
        <f>ROUNDUP(SUM(F67:G69),-3)</f>
        <v>0</v>
      </c>
      <c r="G70" s="225"/>
      <c r="H70" s="320"/>
      <c r="I70" s="320"/>
      <c r="J70" s="320"/>
      <c r="K70" s="320"/>
      <c r="L70" s="320"/>
      <c r="M70" s="320"/>
      <c r="N70" s="320"/>
      <c r="O70" s="320"/>
      <c r="P70" s="320"/>
    </row>
    <row r="71" spans="1:16" ht="26.25" customHeight="1">
      <c r="A71" s="298"/>
      <c r="B71" s="323"/>
      <c r="C71" s="298"/>
      <c r="D71" s="298"/>
      <c r="E71" s="298"/>
      <c r="F71" s="298"/>
      <c r="G71" s="298"/>
      <c r="H71" s="298"/>
      <c r="I71" s="298"/>
      <c r="J71" s="298"/>
      <c r="K71" s="298"/>
      <c r="L71" s="298"/>
      <c r="M71" s="298"/>
      <c r="N71" s="298"/>
      <c r="O71" s="298"/>
      <c r="P71" s="298"/>
    </row>
    <row r="72" spans="1:16" ht="26.25" customHeight="1">
      <c r="A72" s="298"/>
      <c r="B72" s="302" t="s">
        <v>61</v>
      </c>
      <c r="C72" s="302"/>
      <c r="D72" s="302"/>
      <c r="E72" s="302"/>
      <c r="F72" s="306" t="s">
        <v>28</v>
      </c>
      <c r="G72" s="306"/>
      <c r="H72" s="306" t="s">
        <v>96</v>
      </c>
      <c r="I72" s="306"/>
      <c r="J72" s="306"/>
      <c r="K72" s="306"/>
      <c r="L72" s="306"/>
      <c r="M72" s="306"/>
      <c r="N72" s="306"/>
      <c r="O72" s="306"/>
      <c r="P72" s="306"/>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5"/>
      <c r="C75" s="305"/>
      <c r="D75" s="305"/>
      <c r="E75" s="305"/>
      <c r="F75" s="317"/>
      <c r="G75" s="317"/>
      <c r="H75" s="305"/>
      <c r="I75" s="305"/>
      <c r="J75" s="305"/>
      <c r="K75" s="305"/>
      <c r="L75" s="305"/>
      <c r="M75" s="305"/>
      <c r="N75" s="305"/>
      <c r="O75" s="305"/>
      <c r="P75" s="305"/>
    </row>
    <row r="76" spans="1:16" ht="26.25" customHeight="1">
      <c r="A76" s="298"/>
      <c r="B76" s="305"/>
      <c r="C76" s="305"/>
      <c r="D76" s="305"/>
      <c r="E76" s="305"/>
      <c r="F76" s="317"/>
      <c r="G76" s="317"/>
      <c r="H76" s="305"/>
      <c r="I76" s="305"/>
      <c r="J76" s="305"/>
      <c r="K76" s="305"/>
      <c r="L76" s="305"/>
      <c r="M76" s="305"/>
      <c r="N76" s="305"/>
      <c r="O76" s="305"/>
      <c r="P76" s="305"/>
    </row>
    <row r="77" spans="1:16" ht="26.25" customHeight="1">
      <c r="A77" s="298"/>
      <c r="B77" s="306" t="s">
        <v>52</v>
      </c>
      <c r="C77" s="306"/>
      <c r="D77" s="306"/>
      <c r="E77" s="306"/>
      <c r="F77" s="225">
        <f>ROUNDUP(SUM(F73:G76),-3)</f>
        <v>0</v>
      </c>
      <c r="G77" s="225"/>
      <c r="H77" s="320"/>
      <c r="I77" s="320"/>
      <c r="J77" s="320"/>
      <c r="K77" s="320"/>
      <c r="L77" s="320"/>
      <c r="M77" s="320"/>
      <c r="N77" s="320"/>
      <c r="O77" s="320"/>
      <c r="P77" s="320"/>
    </row>
    <row r="78" spans="1:16" ht="26.25" customHeight="1">
      <c r="A78" s="298"/>
      <c r="B78" s="323"/>
      <c r="C78" s="298"/>
      <c r="D78" s="298"/>
      <c r="E78" s="298"/>
      <c r="F78" s="298"/>
      <c r="G78" s="298"/>
      <c r="H78" s="298"/>
      <c r="I78" s="298"/>
      <c r="J78" s="298"/>
      <c r="K78" s="298"/>
      <c r="L78" s="298"/>
      <c r="M78" s="298"/>
      <c r="N78" s="298"/>
      <c r="O78" s="298"/>
      <c r="P78" s="298"/>
    </row>
    <row r="79" spans="1:16" ht="26.25" customHeight="1">
      <c r="A79" s="298"/>
      <c r="B79" s="302" t="s">
        <v>61</v>
      </c>
      <c r="C79" s="302"/>
      <c r="D79" s="302"/>
      <c r="E79" s="302"/>
      <c r="F79" s="306" t="s">
        <v>28</v>
      </c>
      <c r="G79" s="306"/>
      <c r="H79" s="306" t="s">
        <v>96</v>
      </c>
      <c r="I79" s="306"/>
      <c r="J79" s="306"/>
      <c r="K79" s="306"/>
      <c r="L79" s="306"/>
      <c r="M79" s="306"/>
      <c r="N79" s="306"/>
      <c r="O79" s="306"/>
      <c r="P79" s="306"/>
    </row>
    <row r="80" spans="1:16" ht="26.25" customHeight="1">
      <c r="A80" s="298"/>
      <c r="B80" s="305"/>
      <c r="C80" s="305"/>
      <c r="D80" s="305"/>
      <c r="E80" s="305"/>
      <c r="F80" s="317"/>
      <c r="G80" s="317"/>
      <c r="H80" s="321"/>
      <c r="I80" s="321"/>
      <c r="J80" s="321"/>
      <c r="K80" s="321"/>
      <c r="L80" s="321"/>
      <c r="M80" s="321"/>
      <c r="N80" s="321"/>
      <c r="O80" s="321"/>
      <c r="P80" s="321"/>
    </row>
    <row r="81" spans="1:16" ht="26.25" customHeight="1">
      <c r="A81" s="298"/>
      <c r="B81" s="304"/>
      <c r="C81" s="305"/>
      <c r="D81" s="305"/>
      <c r="E81" s="305"/>
      <c r="F81" s="317"/>
      <c r="G81" s="317"/>
      <c r="H81" s="305"/>
      <c r="I81" s="305"/>
      <c r="J81" s="305"/>
      <c r="K81" s="305"/>
      <c r="L81" s="305"/>
      <c r="M81" s="305"/>
      <c r="N81" s="305"/>
      <c r="O81" s="305"/>
      <c r="P81" s="305"/>
    </row>
    <row r="82" spans="1:16" ht="26.25" customHeight="1">
      <c r="A82" s="298"/>
      <c r="B82" s="304"/>
      <c r="C82" s="305"/>
      <c r="D82" s="305"/>
      <c r="E82" s="305"/>
      <c r="F82" s="317"/>
      <c r="G82" s="317"/>
      <c r="H82" s="305"/>
      <c r="I82" s="305"/>
      <c r="J82" s="305"/>
      <c r="K82" s="305"/>
      <c r="L82" s="305"/>
      <c r="M82" s="305"/>
      <c r="N82" s="305"/>
      <c r="O82" s="305"/>
      <c r="P82" s="305"/>
    </row>
    <row r="83" spans="1:16" ht="26.25" customHeight="1">
      <c r="A83" s="298"/>
      <c r="B83" s="304"/>
      <c r="C83" s="305"/>
      <c r="D83" s="305"/>
      <c r="E83" s="305"/>
      <c r="F83" s="317"/>
      <c r="G83" s="317"/>
      <c r="H83" s="305"/>
      <c r="I83" s="305"/>
      <c r="J83" s="305"/>
      <c r="K83" s="305"/>
      <c r="L83" s="305"/>
      <c r="M83" s="305"/>
      <c r="N83" s="305"/>
      <c r="O83" s="305"/>
      <c r="P83" s="305"/>
    </row>
    <row r="84" spans="1:16" ht="26.25" customHeight="1">
      <c r="A84" s="298"/>
      <c r="B84" s="306" t="s">
        <v>52</v>
      </c>
      <c r="C84" s="306"/>
      <c r="D84" s="306"/>
      <c r="E84" s="306"/>
      <c r="F84" s="225">
        <f>ROUNDUP(SUM(F80:G83),-3)</f>
        <v>0</v>
      </c>
      <c r="G84" s="225"/>
      <c r="H84" s="320"/>
      <c r="I84" s="320"/>
      <c r="J84" s="320"/>
      <c r="K84" s="320"/>
      <c r="L84" s="320"/>
      <c r="M84" s="320"/>
      <c r="N84" s="320"/>
      <c r="O84" s="320"/>
      <c r="P84" s="320"/>
    </row>
    <row r="85" spans="1:16" ht="26.25" customHeight="1">
      <c r="A85" s="298"/>
      <c r="B85" s="310"/>
      <c r="C85" s="310"/>
      <c r="D85" s="310"/>
      <c r="E85" s="310"/>
      <c r="F85" s="318"/>
      <c r="G85" s="318"/>
      <c r="H85" s="322"/>
      <c r="I85" s="322"/>
      <c r="J85" s="322"/>
      <c r="K85" s="322"/>
      <c r="L85" s="322"/>
      <c r="M85" s="322"/>
      <c r="N85" s="322"/>
      <c r="O85" s="322"/>
      <c r="P85" s="322"/>
    </row>
    <row r="86" spans="1:16" ht="26.25" customHeight="1">
      <c r="A86" s="298"/>
      <c r="B86" s="298" t="s">
        <v>219</v>
      </c>
      <c r="C86" s="298"/>
      <c r="D86" s="298"/>
      <c r="E86" s="298"/>
      <c r="F86" s="298"/>
      <c r="G86" s="298"/>
      <c r="H86" s="298"/>
      <c r="I86" s="298"/>
      <c r="J86" s="298"/>
      <c r="K86" s="298"/>
      <c r="L86" s="298"/>
      <c r="M86" s="298"/>
      <c r="N86" s="298"/>
      <c r="O86" s="298"/>
      <c r="P86" s="298"/>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19"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workbookViewId="0">
      <selection activeCell="B6" sqref="B6:E6"/>
    </sheetView>
  </sheetViews>
  <sheetFormatPr defaultRowHeight="13.2"/>
  <cols>
    <col min="1" max="1" width="0.88671875" customWidth="1"/>
  </cols>
  <sheetData>
    <row r="1" spans="1:16" ht="26.25" customHeight="1">
      <c r="B1" s="301" t="s">
        <v>4</v>
      </c>
      <c r="C1" s="324" t="str">
        <f>IF(活動計画書!C54="","",活動計画書!C54)</f>
        <v/>
      </c>
      <c r="D1" s="324"/>
      <c r="E1" s="324"/>
      <c r="F1" s="324"/>
      <c r="G1" s="324"/>
      <c r="H1" s="324"/>
      <c r="I1" s="324"/>
      <c r="J1" s="298"/>
      <c r="K1" s="324"/>
      <c r="L1" s="324"/>
      <c r="M1" s="324"/>
      <c r="N1" s="324"/>
      <c r="O1" s="324"/>
      <c r="P1" s="298"/>
    </row>
    <row r="2" spans="1:16" ht="26.25" customHeight="1">
      <c r="A2" s="298"/>
      <c r="B2" s="298" t="s">
        <v>90</v>
      </c>
      <c r="C2" s="311">
        <f>SUM(F11,F20,F46,F56,F63,F70,F77,F84)</f>
        <v>0</v>
      </c>
      <c r="D2" s="312"/>
      <c r="E2" s="313"/>
      <c r="F2" s="298" t="s">
        <v>105</v>
      </c>
      <c r="G2" s="298"/>
      <c r="H2" s="298"/>
      <c r="I2" s="298"/>
      <c r="J2" s="298"/>
      <c r="K2" s="325"/>
      <c r="L2" s="326"/>
      <c r="M2" s="325"/>
      <c r="N2" s="326"/>
      <c r="O2" s="326"/>
      <c r="P2" s="298"/>
    </row>
    <row r="3" spans="1:16" ht="26.25" customHeight="1">
      <c r="A3" s="298"/>
      <c r="B3" s="301" t="s">
        <v>87</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150</v>
      </c>
      <c r="C5" s="303"/>
      <c r="D5" s="303"/>
      <c r="E5" s="303"/>
      <c r="F5" s="316">
        <v>50000</v>
      </c>
      <c r="G5" s="316"/>
      <c r="H5" s="319" t="s">
        <v>153</v>
      </c>
      <c r="I5" s="319"/>
      <c r="J5" s="319"/>
      <c r="K5" s="319"/>
      <c r="L5" s="319"/>
      <c r="M5" s="319"/>
      <c r="N5" s="319"/>
      <c r="O5" s="319"/>
      <c r="P5" s="319"/>
    </row>
    <row r="6" spans="1:16" ht="26.25" customHeight="1">
      <c r="A6" s="298"/>
      <c r="B6" s="304"/>
      <c r="C6" s="305"/>
      <c r="D6" s="305"/>
      <c r="E6" s="305"/>
      <c r="F6" s="317"/>
      <c r="G6" s="317"/>
      <c r="H6" s="305"/>
      <c r="I6" s="305"/>
      <c r="J6" s="305"/>
      <c r="K6" s="305"/>
      <c r="L6" s="305"/>
      <c r="M6" s="305"/>
      <c r="N6" s="305"/>
      <c r="O6" s="305"/>
      <c r="P6" s="305"/>
    </row>
    <row r="7" spans="1:16" ht="26.25" customHeight="1">
      <c r="A7" s="298"/>
      <c r="B7" s="304"/>
      <c r="C7" s="305"/>
      <c r="D7" s="305"/>
      <c r="E7" s="305"/>
      <c r="F7" s="317"/>
      <c r="G7" s="317"/>
      <c r="H7" s="305"/>
      <c r="I7" s="305"/>
      <c r="J7" s="305"/>
      <c r="K7" s="305"/>
      <c r="L7" s="305"/>
      <c r="M7" s="305"/>
      <c r="N7" s="305"/>
      <c r="O7" s="305"/>
      <c r="P7" s="305"/>
    </row>
    <row r="8" spans="1:16" ht="26.25" customHeight="1">
      <c r="A8" s="298"/>
      <c r="B8" s="304"/>
      <c r="C8" s="305"/>
      <c r="D8" s="305"/>
      <c r="E8" s="305"/>
      <c r="F8" s="317"/>
      <c r="G8" s="317"/>
      <c r="H8" s="305"/>
      <c r="I8" s="305"/>
      <c r="J8" s="305"/>
      <c r="K8" s="305"/>
      <c r="L8" s="305"/>
      <c r="M8" s="305"/>
      <c r="N8" s="305"/>
      <c r="O8" s="305"/>
      <c r="P8" s="305"/>
    </row>
    <row r="9" spans="1:16" ht="26.25" customHeight="1">
      <c r="A9" s="298"/>
      <c r="B9" s="305"/>
      <c r="C9" s="305"/>
      <c r="D9" s="305"/>
      <c r="E9" s="305"/>
      <c r="F9" s="317"/>
      <c r="G9" s="317"/>
      <c r="H9" s="305"/>
      <c r="I9" s="305"/>
      <c r="J9" s="305"/>
      <c r="K9" s="305"/>
      <c r="L9" s="305"/>
      <c r="M9" s="305"/>
      <c r="N9" s="305"/>
      <c r="O9" s="305"/>
      <c r="P9" s="305"/>
    </row>
    <row r="10" spans="1:16" ht="26.25" customHeight="1">
      <c r="A10" s="298"/>
      <c r="B10" s="305"/>
      <c r="C10" s="305"/>
      <c r="D10" s="305"/>
      <c r="E10" s="305"/>
      <c r="F10" s="317"/>
      <c r="G10" s="317"/>
      <c r="H10" s="305"/>
      <c r="I10" s="305"/>
      <c r="J10" s="305"/>
      <c r="K10" s="305"/>
      <c r="L10" s="305"/>
      <c r="M10" s="305"/>
      <c r="N10" s="305"/>
      <c r="O10" s="305"/>
      <c r="P10" s="305"/>
    </row>
    <row r="11" spans="1:16" ht="26.25" customHeight="1">
      <c r="A11" s="298"/>
      <c r="B11" s="306" t="s">
        <v>52</v>
      </c>
      <c r="C11" s="306"/>
      <c r="D11" s="306"/>
      <c r="E11" s="306"/>
      <c r="F11" s="225">
        <f>ROUNDUP(SUM(F6:G10),-3)</f>
        <v>0</v>
      </c>
      <c r="G11" s="225"/>
      <c r="H11" s="320"/>
      <c r="I11" s="320"/>
      <c r="J11" s="320"/>
      <c r="K11" s="320"/>
      <c r="L11" s="320"/>
      <c r="M11" s="320"/>
      <c r="N11" s="320"/>
      <c r="O11" s="320"/>
      <c r="P11" s="320"/>
    </row>
    <row r="12" spans="1:16" ht="26.25" customHeight="1">
      <c r="A12" s="298"/>
      <c r="B12" s="301" t="s">
        <v>88</v>
      </c>
      <c r="C12" s="298"/>
      <c r="D12" s="298"/>
      <c r="E12" s="298"/>
      <c r="F12" s="298"/>
      <c r="G12" s="298"/>
      <c r="H12" s="298"/>
      <c r="I12" s="298"/>
      <c r="J12" s="298"/>
      <c r="K12" s="298"/>
      <c r="L12" s="298"/>
      <c r="M12" s="298"/>
      <c r="N12" s="298"/>
      <c r="O12" s="298"/>
      <c r="P12" s="298"/>
    </row>
    <row r="13" spans="1:16" ht="26.25" customHeight="1">
      <c r="A13" s="298"/>
      <c r="B13" s="302" t="s">
        <v>61</v>
      </c>
      <c r="C13" s="302"/>
      <c r="D13" s="302"/>
      <c r="E13" s="302"/>
      <c r="F13" s="306" t="s">
        <v>28</v>
      </c>
      <c r="G13" s="306"/>
      <c r="H13" s="306" t="s">
        <v>96</v>
      </c>
      <c r="I13" s="306"/>
      <c r="J13" s="306"/>
      <c r="K13" s="306"/>
      <c r="L13" s="306"/>
      <c r="M13" s="306"/>
      <c r="N13" s="306"/>
      <c r="O13" s="306"/>
      <c r="P13" s="306"/>
    </row>
    <row r="14" spans="1:16" ht="26.25" customHeight="1">
      <c r="A14" s="298"/>
      <c r="B14" s="303" t="s">
        <v>23</v>
      </c>
      <c r="C14" s="303"/>
      <c r="D14" s="303"/>
      <c r="E14" s="303"/>
      <c r="F14" s="316">
        <v>15400</v>
      </c>
      <c r="G14" s="316"/>
      <c r="H14" s="319" t="s">
        <v>36</v>
      </c>
      <c r="I14" s="319"/>
      <c r="J14" s="319"/>
      <c r="K14" s="319"/>
      <c r="L14" s="319"/>
      <c r="M14" s="319"/>
      <c r="N14" s="319"/>
      <c r="O14" s="319"/>
      <c r="P14" s="319"/>
    </row>
    <row r="15" spans="1:16" ht="26.25" customHeight="1">
      <c r="A15" s="298"/>
      <c r="B15" s="304"/>
      <c r="C15" s="305"/>
      <c r="D15" s="305"/>
      <c r="E15" s="305"/>
      <c r="F15" s="317"/>
      <c r="G15" s="317"/>
      <c r="H15" s="305"/>
      <c r="I15" s="305"/>
      <c r="J15" s="305"/>
      <c r="K15" s="305"/>
      <c r="L15" s="305"/>
      <c r="M15" s="305"/>
      <c r="N15" s="305"/>
      <c r="O15" s="305"/>
      <c r="P15" s="305"/>
    </row>
    <row r="16" spans="1:16" ht="26.25" customHeight="1">
      <c r="A16" s="298"/>
      <c r="B16" s="304"/>
      <c r="C16" s="305"/>
      <c r="D16" s="305"/>
      <c r="E16" s="305"/>
      <c r="F16" s="317"/>
      <c r="G16" s="317"/>
      <c r="H16" s="305"/>
      <c r="I16" s="305"/>
      <c r="J16" s="305"/>
      <c r="K16" s="305"/>
      <c r="L16" s="305"/>
      <c r="M16" s="305"/>
      <c r="N16" s="305"/>
      <c r="O16" s="305"/>
      <c r="P16" s="305"/>
    </row>
    <row r="17" spans="1:16" ht="26.25" customHeight="1">
      <c r="A17" s="298"/>
      <c r="B17" s="304"/>
      <c r="C17" s="305"/>
      <c r="D17" s="305"/>
      <c r="E17" s="305"/>
      <c r="F17" s="317"/>
      <c r="G17" s="317"/>
      <c r="H17" s="305"/>
      <c r="I17" s="305"/>
      <c r="J17" s="305"/>
      <c r="K17" s="305"/>
      <c r="L17" s="305"/>
      <c r="M17" s="305"/>
      <c r="N17" s="305"/>
      <c r="O17" s="305"/>
      <c r="P17" s="305"/>
    </row>
    <row r="18" spans="1:16" ht="26.25" customHeight="1">
      <c r="A18" s="298"/>
      <c r="B18" s="305"/>
      <c r="C18" s="305"/>
      <c r="D18" s="305"/>
      <c r="E18" s="305"/>
      <c r="F18" s="317"/>
      <c r="G18" s="317"/>
      <c r="H18" s="305"/>
      <c r="I18" s="305"/>
      <c r="J18" s="305"/>
      <c r="K18" s="305"/>
      <c r="L18" s="305"/>
      <c r="M18" s="305"/>
      <c r="N18" s="305"/>
      <c r="O18" s="305"/>
      <c r="P18" s="305"/>
    </row>
    <row r="19" spans="1:16" ht="26.25" customHeight="1">
      <c r="A19" s="298"/>
      <c r="B19" s="305"/>
      <c r="C19" s="305"/>
      <c r="D19" s="305"/>
      <c r="E19" s="305"/>
      <c r="F19" s="317"/>
      <c r="G19" s="317"/>
      <c r="H19" s="305"/>
      <c r="I19" s="305"/>
      <c r="J19" s="305"/>
      <c r="K19" s="305"/>
      <c r="L19" s="305"/>
      <c r="M19" s="305"/>
      <c r="N19" s="305"/>
      <c r="O19" s="305"/>
      <c r="P19" s="305"/>
    </row>
    <row r="20" spans="1:16" ht="26.25" customHeight="1">
      <c r="A20" s="298"/>
      <c r="B20" s="306" t="s">
        <v>52</v>
      </c>
      <c r="C20" s="306"/>
      <c r="D20" s="306"/>
      <c r="E20" s="306"/>
      <c r="F20" s="225">
        <f>ROUNDUP(SUM(F15:G19),-3)</f>
        <v>0</v>
      </c>
      <c r="G20" s="225"/>
      <c r="H20" s="320"/>
      <c r="I20" s="320"/>
      <c r="J20" s="320"/>
      <c r="K20" s="320"/>
      <c r="L20" s="320"/>
      <c r="M20" s="320"/>
      <c r="N20" s="320"/>
      <c r="O20" s="320"/>
      <c r="P20" s="320"/>
    </row>
    <row r="21" spans="1:16" ht="26.25" customHeight="1">
      <c r="A21" s="298"/>
      <c r="B21" s="301" t="s">
        <v>75</v>
      </c>
      <c r="C21" s="298"/>
      <c r="D21" s="298"/>
      <c r="E21" s="298"/>
      <c r="F21" s="298"/>
      <c r="G21" s="298"/>
      <c r="H21" s="298"/>
      <c r="I21" s="298"/>
      <c r="J21" s="298"/>
      <c r="K21" s="298"/>
      <c r="L21" s="298"/>
      <c r="M21" s="298"/>
      <c r="N21" s="298"/>
      <c r="O21" s="298"/>
      <c r="P21" s="298"/>
    </row>
    <row r="22" spans="1:16" ht="26.25" customHeight="1">
      <c r="A22" s="298"/>
      <c r="B22" s="302" t="s">
        <v>61</v>
      </c>
      <c r="C22" s="302"/>
      <c r="D22" s="302"/>
      <c r="E22" s="302"/>
      <c r="F22" s="306" t="s">
        <v>28</v>
      </c>
      <c r="G22" s="306"/>
      <c r="H22" s="306" t="s">
        <v>96</v>
      </c>
      <c r="I22" s="306"/>
      <c r="J22" s="306"/>
      <c r="K22" s="306"/>
      <c r="L22" s="306"/>
      <c r="M22" s="306"/>
      <c r="N22" s="306"/>
      <c r="O22" s="306"/>
      <c r="P22" s="306"/>
    </row>
    <row r="23" spans="1:16" ht="26.25" customHeight="1">
      <c r="A23" s="298"/>
      <c r="B23" s="303" t="s">
        <v>154</v>
      </c>
      <c r="C23" s="303"/>
      <c r="D23" s="303"/>
      <c r="E23" s="303"/>
      <c r="F23" s="316">
        <v>8000</v>
      </c>
      <c r="G23" s="316"/>
      <c r="H23" s="303" t="s">
        <v>155</v>
      </c>
      <c r="I23" s="303"/>
      <c r="J23" s="303"/>
      <c r="K23" s="303"/>
      <c r="L23" s="303"/>
      <c r="M23" s="303"/>
      <c r="N23" s="303"/>
      <c r="O23" s="303"/>
      <c r="P23" s="303"/>
    </row>
    <row r="24" spans="1:16" ht="26.25" customHeight="1">
      <c r="A24" s="298"/>
      <c r="B24" s="305"/>
      <c r="C24" s="305"/>
      <c r="D24" s="305"/>
      <c r="E24" s="305"/>
      <c r="F24" s="317"/>
      <c r="G24" s="317"/>
      <c r="H24" s="305"/>
      <c r="I24" s="305"/>
      <c r="J24" s="305"/>
      <c r="K24" s="305"/>
      <c r="L24" s="305"/>
      <c r="M24" s="305"/>
      <c r="N24" s="305"/>
      <c r="O24" s="305"/>
      <c r="P24" s="305"/>
    </row>
    <row r="25" spans="1:16" ht="26.25" customHeight="1">
      <c r="A25" s="298"/>
      <c r="B25" s="305"/>
      <c r="C25" s="305"/>
      <c r="D25" s="305"/>
      <c r="E25" s="305"/>
      <c r="F25" s="317"/>
      <c r="G25" s="317"/>
      <c r="H25" s="305"/>
      <c r="I25" s="305"/>
      <c r="J25" s="305"/>
      <c r="K25" s="305"/>
      <c r="L25" s="305"/>
      <c r="M25" s="305"/>
      <c r="N25" s="305"/>
      <c r="O25" s="305"/>
      <c r="P25" s="305"/>
    </row>
    <row r="26" spans="1:16" ht="26.25" customHeight="1">
      <c r="A26" s="298"/>
      <c r="B26" s="305"/>
      <c r="C26" s="305"/>
      <c r="D26" s="305"/>
      <c r="E26" s="305"/>
      <c r="F26" s="317"/>
      <c r="G26" s="317"/>
      <c r="H26" s="305"/>
      <c r="I26" s="305"/>
      <c r="J26" s="305"/>
      <c r="K26" s="305"/>
      <c r="L26" s="305"/>
      <c r="M26" s="305"/>
      <c r="N26" s="305"/>
      <c r="O26" s="305"/>
      <c r="P26" s="305"/>
    </row>
    <row r="27" spans="1:16" ht="26.25" customHeight="1">
      <c r="A27" s="298"/>
      <c r="B27" s="304"/>
      <c r="C27" s="305"/>
      <c r="D27" s="305"/>
      <c r="E27" s="305"/>
      <c r="F27" s="317"/>
      <c r="G27" s="317"/>
      <c r="H27" s="305"/>
      <c r="I27" s="305"/>
      <c r="J27" s="305"/>
      <c r="K27" s="305"/>
      <c r="L27" s="305"/>
      <c r="M27" s="305"/>
      <c r="N27" s="305"/>
      <c r="O27" s="305"/>
      <c r="P27" s="305"/>
    </row>
    <row r="28" spans="1:16" ht="26.25" customHeight="1">
      <c r="A28" s="298"/>
      <c r="B28" s="305"/>
      <c r="C28" s="305"/>
      <c r="D28" s="305"/>
      <c r="E28" s="305"/>
      <c r="F28" s="317"/>
      <c r="G28" s="317"/>
      <c r="H28" s="305"/>
      <c r="I28" s="305"/>
      <c r="J28" s="305"/>
      <c r="K28" s="305"/>
      <c r="L28" s="305"/>
      <c r="M28" s="305"/>
      <c r="N28" s="305"/>
      <c r="O28" s="305"/>
      <c r="P28" s="305"/>
    </row>
    <row r="29" spans="1:16" ht="26.25" customHeight="1">
      <c r="A29" s="298"/>
      <c r="B29" s="305"/>
      <c r="C29" s="305"/>
      <c r="D29" s="305"/>
      <c r="E29" s="305"/>
      <c r="F29" s="317"/>
      <c r="G29" s="317"/>
      <c r="H29" s="305"/>
      <c r="I29" s="305"/>
      <c r="J29" s="305"/>
      <c r="K29" s="305"/>
      <c r="L29" s="305"/>
      <c r="M29" s="305"/>
      <c r="N29" s="305"/>
      <c r="O29" s="305"/>
      <c r="P29" s="305"/>
    </row>
    <row r="30" spans="1:16" ht="26.25" customHeight="1">
      <c r="A30" s="298"/>
      <c r="B30" s="304"/>
      <c r="C30" s="305"/>
      <c r="D30" s="305"/>
      <c r="E30" s="305"/>
      <c r="F30" s="317"/>
      <c r="G30" s="317"/>
      <c r="H30" s="305"/>
      <c r="I30" s="305"/>
      <c r="J30" s="305"/>
      <c r="K30" s="305"/>
      <c r="L30" s="305"/>
      <c r="M30" s="305"/>
      <c r="N30" s="305"/>
      <c r="O30" s="305"/>
      <c r="P30" s="305"/>
    </row>
    <row r="31" spans="1:16" ht="26.25" customHeight="1">
      <c r="A31" s="298"/>
      <c r="B31" s="304"/>
      <c r="C31" s="305"/>
      <c r="D31" s="305"/>
      <c r="E31" s="305"/>
      <c r="F31" s="317"/>
      <c r="G31" s="317"/>
      <c r="H31" s="305"/>
      <c r="I31" s="305"/>
      <c r="J31" s="305"/>
      <c r="K31" s="305"/>
      <c r="L31" s="305"/>
      <c r="M31" s="305"/>
      <c r="N31" s="305"/>
      <c r="O31" s="305"/>
      <c r="P31" s="305"/>
    </row>
    <row r="32" spans="1:16" ht="26.25" customHeight="1">
      <c r="A32" s="298"/>
      <c r="B32" s="304"/>
      <c r="C32" s="305"/>
      <c r="D32" s="305"/>
      <c r="E32" s="305"/>
      <c r="F32" s="317"/>
      <c r="G32" s="317"/>
      <c r="H32" s="305"/>
      <c r="I32" s="305"/>
      <c r="J32" s="305"/>
      <c r="K32" s="305"/>
      <c r="L32" s="305"/>
      <c r="M32" s="305"/>
      <c r="N32" s="305"/>
      <c r="O32" s="305"/>
      <c r="P32" s="305"/>
    </row>
    <row r="33" spans="1:16" ht="26.25" customHeight="1">
      <c r="A33" s="298"/>
      <c r="B33" s="304"/>
      <c r="C33" s="305"/>
      <c r="D33" s="305"/>
      <c r="E33" s="305"/>
      <c r="F33" s="317"/>
      <c r="G33" s="317"/>
      <c r="H33" s="305"/>
      <c r="I33" s="305"/>
      <c r="J33" s="305"/>
      <c r="K33" s="305"/>
      <c r="L33" s="305"/>
      <c r="M33" s="305"/>
      <c r="N33" s="305"/>
      <c r="O33" s="305"/>
      <c r="P33" s="305"/>
    </row>
    <row r="34" spans="1:16" ht="26.25" customHeight="1">
      <c r="A34" s="298"/>
      <c r="B34" s="304"/>
      <c r="C34" s="305"/>
      <c r="D34" s="305"/>
      <c r="E34" s="305"/>
      <c r="F34" s="317"/>
      <c r="G34" s="317"/>
      <c r="H34" s="305"/>
      <c r="I34" s="305"/>
      <c r="J34" s="305"/>
      <c r="K34" s="305"/>
      <c r="L34" s="305"/>
      <c r="M34" s="305"/>
      <c r="N34" s="305"/>
      <c r="O34" s="305"/>
      <c r="P34" s="305"/>
    </row>
    <row r="35" spans="1:16" ht="26.25" customHeight="1">
      <c r="A35" s="298"/>
      <c r="B35" s="304"/>
      <c r="C35" s="305"/>
      <c r="D35" s="305"/>
      <c r="E35" s="305"/>
      <c r="F35" s="317"/>
      <c r="G35" s="317"/>
      <c r="H35" s="305"/>
      <c r="I35" s="305"/>
      <c r="J35" s="305"/>
      <c r="K35" s="305"/>
      <c r="L35" s="305"/>
      <c r="M35" s="305"/>
      <c r="N35" s="305"/>
      <c r="O35" s="305"/>
      <c r="P35" s="305"/>
    </row>
    <row r="36" spans="1:16" ht="26.25" customHeight="1">
      <c r="A36" s="298"/>
      <c r="B36" s="304"/>
      <c r="C36" s="305"/>
      <c r="D36" s="305"/>
      <c r="E36" s="305"/>
      <c r="F36" s="317"/>
      <c r="G36" s="317"/>
      <c r="H36" s="305"/>
      <c r="I36" s="305"/>
      <c r="J36" s="305"/>
      <c r="K36" s="305"/>
      <c r="L36" s="305"/>
      <c r="M36" s="305"/>
      <c r="N36" s="305"/>
      <c r="O36" s="305"/>
      <c r="P36" s="305"/>
    </row>
    <row r="37" spans="1:16" ht="26.25" customHeight="1">
      <c r="A37" s="298"/>
      <c r="B37" s="304"/>
      <c r="C37" s="305"/>
      <c r="D37" s="305"/>
      <c r="E37" s="305"/>
      <c r="F37" s="317"/>
      <c r="G37" s="317"/>
      <c r="H37" s="305"/>
      <c r="I37" s="305"/>
      <c r="J37" s="305"/>
      <c r="K37" s="305"/>
      <c r="L37" s="305"/>
      <c r="M37" s="305"/>
      <c r="N37" s="305"/>
      <c r="O37" s="305"/>
      <c r="P37" s="305"/>
    </row>
    <row r="38" spans="1:16" ht="26.25" customHeight="1">
      <c r="A38" s="298"/>
      <c r="B38" s="304"/>
      <c r="C38" s="305"/>
      <c r="D38" s="305"/>
      <c r="E38" s="305"/>
      <c r="F38" s="317"/>
      <c r="G38" s="317"/>
      <c r="H38" s="305"/>
      <c r="I38" s="305"/>
      <c r="J38" s="305"/>
      <c r="K38" s="305"/>
      <c r="L38" s="305"/>
      <c r="M38" s="305"/>
      <c r="N38" s="305"/>
      <c r="O38" s="305"/>
      <c r="P38" s="305"/>
    </row>
    <row r="39" spans="1:16" ht="26.25" customHeight="1">
      <c r="A39" s="298"/>
      <c r="B39" s="304"/>
      <c r="C39" s="305"/>
      <c r="D39" s="305"/>
      <c r="E39" s="305"/>
      <c r="F39" s="317"/>
      <c r="G39" s="317"/>
      <c r="H39" s="305"/>
      <c r="I39" s="305"/>
      <c r="J39" s="305"/>
      <c r="K39" s="305"/>
      <c r="L39" s="305"/>
      <c r="M39" s="305"/>
      <c r="N39" s="305"/>
      <c r="O39" s="305"/>
      <c r="P39" s="305"/>
    </row>
    <row r="40" spans="1:16" ht="26.25" customHeight="1">
      <c r="A40" s="298"/>
      <c r="B40" s="304"/>
      <c r="C40" s="305"/>
      <c r="D40" s="305"/>
      <c r="E40" s="305"/>
      <c r="F40" s="317"/>
      <c r="G40" s="317"/>
      <c r="H40" s="305"/>
      <c r="I40" s="305"/>
      <c r="J40" s="305"/>
      <c r="K40" s="305"/>
      <c r="L40" s="305"/>
      <c r="M40" s="305"/>
      <c r="N40" s="305"/>
      <c r="O40" s="305"/>
      <c r="P40" s="305"/>
    </row>
    <row r="41" spans="1:16" ht="26.25" customHeight="1">
      <c r="A41" s="298"/>
      <c r="B41" s="304"/>
      <c r="C41" s="305"/>
      <c r="D41" s="305"/>
      <c r="E41" s="305"/>
      <c r="F41" s="317"/>
      <c r="G41" s="317"/>
      <c r="H41" s="305"/>
      <c r="I41" s="305"/>
      <c r="J41" s="305"/>
      <c r="K41" s="305"/>
      <c r="L41" s="305"/>
      <c r="M41" s="305"/>
      <c r="N41" s="305"/>
      <c r="O41" s="305"/>
      <c r="P41" s="305"/>
    </row>
    <row r="42" spans="1:16" ht="26.25" customHeight="1">
      <c r="A42" s="298"/>
      <c r="B42" s="304"/>
      <c r="C42" s="305"/>
      <c r="D42" s="305"/>
      <c r="E42" s="305"/>
      <c r="F42" s="317"/>
      <c r="G42" s="317"/>
      <c r="H42" s="305"/>
      <c r="I42" s="305"/>
      <c r="J42" s="305"/>
      <c r="K42" s="305"/>
      <c r="L42" s="305"/>
      <c r="M42" s="305"/>
      <c r="N42" s="305"/>
      <c r="O42" s="305"/>
      <c r="P42" s="305"/>
    </row>
    <row r="43" spans="1:16" ht="26.25" customHeight="1">
      <c r="A43" s="298"/>
      <c r="B43" s="304"/>
      <c r="C43" s="305"/>
      <c r="D43" s="305"/>
      <c r="E43" s="305"/>
      <c r="F43" s="317"/>
      <c r="G43" s="317"/>
      <c r="H43" s="305"/>
      <c r="I43" s="305"/>
      <c r="J43" s="305"/>
      <c r="K43" s="305"/>
      <c r="L43" s="305"/>
      <c r="M43" s="305"/>
      <c r="N43" s="305"/>
      <c r="O43" s="305"/>
      <c r="P43" s="305"/>
    </row>
    <row r="44" spans="1:16" ht="26.25" customHeight="1">
      <c r="A44" s="298"/>
      <c r="B44" s="305"/>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06" t="s">
        <v>52</v>
      </c>
      <c r="C46" s="306"/>
      <c r="D46" s="306"/>
      <c r="E46" s="306"/>
      <c r="F46" s="225">
        <f>ROUNDUP(SUM(F24:G45),-3)</f>
        <v>0</v>
      </c>
      <c r="G46" s="225"/>
      <c r="H46" s="320"/>
      <c r="I46" s="320"/>
      <c r="J46" s="320"/>
      <c r="K46" s="320"/>
      <c r="L46" s="320"/>
      <c r="M46" s="320"/>
      <c r="N46" s="320"/>
      <c r="O46" s="320"/>
      <c r="P46" s="320"/>
    </row>
    <row r="47" spans="1:16" ht="26.25" customHeight="1">
      <c r="A47" s="298"/>
      <c r="B47" s="301" t="s">
        <v>89</v>
      </c>
      <c r="C47" s="298"/>
      <c r="D47" s="298"/>
      <c r="E47" s="298"/>
      <c r="F47" s="298"/>
      <c r="G47" s="298"/>
      <c r="H47" s="298"/>
      <c r="I47" s="298"/>
      <c r="J47" s="298"/>
      <c r="K47" s="298"/>
      <c r="L47" s="298"/>
      <c r="M47" s="298"/>
      <c r="N47" s="298"/>
      <c r="O47" s="298"/>
      <c r="P47" s="298"/>
    </row>
    <row r="48" spans="1:16" ht="26.25" customHeight="1">
      <c r="A48" s="298"/>
      <c r="B48" s="302" t="s">
        <v>61</v>
      </c>
      <c r="C48" s="302"/>
      <c r="D48" s="302"/>
      <c r="E48" s="302"/>
      <c r="F48" s="306" t="s">
        <v>28</v>
      </c>
      <c r="G48" s="306"/>
      <c r="H48" s="306" t="s">
        <v>96</v>
      </c>
      <c r="I48" s="306"/>
      <c r="J48" s="306"/>
      <c r="K48" s="306"/>
      <c r="L48" s="306"/>
      <c r="M48" s="306"/>
      <c r="N48" s="306"/>
      <c r="O48" s="306"/>
      <c r="P48" s="306"/>
    </row>
    <row r="49" spans="1:16" ht="26.25" customHeight="1">
      <c r="A49" s="298"/>
      <c r="B49" s="303" t="s">
        <v>136</v>
      </c>
      <c r="C49" s="303"/>
      <c r="D49" s="303"/>
      <c r="E49" s="303"/>
      <c r="F49" s="316">
        <v>5040</v>
      </c>
      <c r="G49" s="316"/>
      <c r="H49" s="319" t="s">
        <v>156</v>
      </c>
      <c r="I49" s="319"/>
      <c r="J49" s="319"/>
      <c r="K49" s="319"/>
      <c r="L49" s="319"/>
      <c r="M49" s="319"/>
      <c r="N49" s="319"/>
      <c r="O49" s="319"/>
      <c r="P49" s="319"/>
    </row>
    <row r="50" spans="1:16" ht="26.25" customHeight="1">
      <c r="A50" s="298"/>
      <c r="B50" s="304"/>
      <c r="C50" s="305"/>
      <c r="D50" s="305"/>
      <c r="E50" s="305"/>
      <c r="F50" s="317"/>
      <c r="G50" s="317"/>
      <c r="H50" s="305"/>
      <c r="I50" s="305"/>
      <c r="J50" s="305"/>
      <c r="K50" s="305"/>
      <c r="L50" s="305"/>
      <c r="M50" s="305"/>
      <c r="N50" s="305"/>
      <c r="O50" s="305"/>
      <c r="P50" s="305"/>
    </row>
    <row r="51" spans="1:16" ht="26.25" customHeight="1">
      <c r="A51" s="298"/>
      <c r="B51" s="304"/>
      <c r="C51" s="305"/>
      <c r="D51" s="305"/>
      <c r="E51" s="305"/>
      <c r="F51" s="317"/>
      <c r="G51" s="317"/>
      <c r="H51" s="305"/>
      <c r="I51" s="305"/>
      <c r="J51" s="305"/>
      <c r="K51" s="305"/>
      <c r="L51" s="305"/>
      <c r="M51" s="305"/>
      <c r="N51" s="305"/>
      <c r="O51" s="305"/>
      <c r="P51" s="305"/>
    </row>
    <row r="52" spans="1:16" ht="26.25" customHeight="1">
      <c r="A52" s="298"/>
      <c r="B52" s="304"/>
      <c r="C52" s="305"/>
      <c r="D52" s="305"/>
      <c r="E52" s="305"/>
      <c r="F52" s="317"/>
      <c r="G52" s="317"/>
      <c r="H52" s="305"/>
      <c r="I52" s="305"/>
      <c r="J52" s="305"/>
      <c r="K52" s="305"/>
      <c r="L52" s="305"/>
      <c r="M52" s="305"/>
      <c r="N52" s="305"/>
      <c r="O52" s="305"/>
      <c r="P52" s="305"/>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06" t="s">
        <v>52</v>
      </c>
      <c r="C56" s="306"/>
      <c r="D56" s="306"/>
      <c r="E56" s="306"/>
      <c r="F56" s="225">
        <f>ROUNDUP(SUM(F50:G55),-3)</f>
        <v>0</v>
      </c>
      <c r="G56" s="225"/>
      <c r="H56" s="320"/>
      <c r="I56" s="320"/>
      <c r="J56" s="320"/>
      <c r="K56" s="320"/>
      <c r="L56" s="320"/>
      <c r="M56" s="320"/>
      <c r="N56" s="320"/>
      <c r="O56" s="320"/>
      <c r="P56" s="320"/>
    </row>
    <row r="57" spans="1:16" ht="26.25" customHeight="1">
      <c r="A57" s="298"/>
      <c r="B57" s="301" t="s">
        <v>92</v>
      </c>
      <c r="C57" s="298"/>
      <c r="D57" s="298"/>
      <c r="E57" s="298"/>
      <c r="F57" s="298"/>
      <c r="G57" s="298"/>
      <c r="H57" s="298"/>
      <c r="I57" s="298"/>
      <c r="J57" s="298"/>
      <c r="K57" s="298"/>
      <c r="L57" s="298"/>
      <c r="M57" s="298"/>
      <c r="N57" s="298"/>
      <c r="O57" s="298"/>
      <c r="P57" s="298"/>
    </row>
    <row r="58" spans="1:16" ht="26.25" customHeight="1">
      <c r="A58" s="298"/>
      <c r="B58" s="302" t="s">
        <v>61</v>
      </c>
      <c r="C58" s="302"/>
      <c r="D58" s="302"/>
      <c r="E58" s="302"/>
      <c r="F58" s="306" t="s">
        <v>28</v>
      </c>
      <c r="G58" s="306"/>
      <c r="H58" s="306" t="s">
        <v>96</v>
      </c>
      <c r="I58" s="306"/>
      <c r="J58" s="306"/>
      <c r="K58" s="306"/>
      <c r="L58" s="306"/>
      <c r="M58" s="306"/>
      <c r="N58" s="306"/>
      <c r="O58" s="306"/>
      <c r="P58" s="306"/>
    </row>
    <row r="59" spans="1:16" ht="26.25" customHeight="1">
      <c r="A59" s="298"/>
      <c r="B59" s="303" t="s">
        <v>158</v>
      </c>
      <c r="C59" s="303"/>
      <c r="D59" s="303"/>
      <c r="E59" s="303"/>
      <c r="F59" s="316">
        <v>5000</v>
      </c>
      <c r="G59" s="316"/>
      <c r="H59" s="319" t="s">
        <v>159</v>
      </c>
      <c r="I59" s="319"/>
      <c r="J59" s="319"/>
      <c r="K59" s="319"/>
      <c r="L59" s="319"/>
      <c r="M59" s="319"/>
      <c r="N59" s="319"/>
      <c r="O59" s="319"/>
      <c r="P59" s="319"/>
    </row>
    <row r="60" spans="1:16" ht="26.25" customHeight="1">
      <c r="A60" s="298"/>
      <c r="B60" s="304"/>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06" t="s">
        <v>52</v>
      </c>
      <c r="C63" s="306"/>
      <c r="D63" s="306"/>
      <c r="E63" s="306"/>
      <c r="F63" s="225">
        <f>ROUNDUP(SUM(F60:G62),-3)</f>
        <v>0</v>
      </c>
      <c r="G63" s="225"/>
      <c r="H63" s="320"/>
      <c r="I63" s="320"/>
      <c r="J63" s="320"/>
      <c r="K63" s="320"/>
      <c r="L63" s="320"/>
      <c r="M63" s="320"/>
      <c r="N63" s="320"/>
      <c r="O63" s="320"/>
      <c r="P63" s="320"/>
    </row>
    <row r="64" spans="1:16" ht="26.25" customHeight="1">
      <c r="A64" s="298"/>
      <c r="B64" s="301" t="s">
        <v>94</v>
      </c>
      <c r="C64" s="298"/>
      <c r="D64" s="298"/>
      <c r="E64" s="298"/>
      <c r="F64" s="298"/>
      <c r="G64" s="298"/>
      <c r="H64" s="298"/>
      <c r="I64" s="298"/>
      <c r="J64" s="298"/>
      <c r="K64" s="298"/>
      <c r="L64" s="298"/>
      <c r="M64" s="298"/>
      <c r="N64" s="298"/>
      <c r="O64" s="298"/>
      <c r="P64" s="298"/>
    </row>
    <row r="65" spans="1:16" ht="26.25" customHeight="1">
      <c r="A65" s="298"/>
      <c r="B65" s="302" t="s">
        <v>61</v>
      </c>
      <c r="C65" s="302"/>
      <c r="D65" s="302"/>
      <c r="E65" s="302"/>
      <c r="F65" s="306" t="s">
        <v>28</v>
      </c>
      <c r="G65" s="306"/>
      <c r="H65" s="306" t="s">
        <v>96</v>
      </c>
      <c r="I65" s="306"/>
      <c r="J65" s="306"/>
      <c r="K65" s="306"/>
      <c r="L65" s="306"/>
      <c r="M65" s="306"/>
      <c r="N65" s="306"/>
      <c r="O65" s="306"/>
      <c r="P65" s="306"/>
    </row>
    <row r="66" spans="1:16" ht="26.25" customHeight="1">
      <c r="A66" s="298"/>
      <c r="B66" s="303" t="s">
        <v>161</v>
      </c>
      <c r="C66" s="303"/>
      <c r="D66" s="303"/>
      <c r="E66" s="303"/>
      <c r="F66" s="316">
        <v>31818</v>
      </c>
      <c r="G66" s="316"/>
      <c r="H66" s="319" t="s">
        <v>160</v>
      </c>
      <c r="I66" s="319"/>
      <c r="J66" s="319"/>
      <c r="K66" s="319"/>
      <c r="L66" s="319"/>
      <c r="M66" s="319"/>
      <c r="N66" s="319"/>
      <c r="O66" s="319"/>
      <c r="P66" s="319"/>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5"/>
      <c r="C68" s="305"/>
      <c r="D68" s="305"/>
      <c r="E68" s="305"/>
      <c r="F68" s="317"/>
      <c r="G68" s="317"/>
      <c r="H68" s="305"/>
      <c r="I68" s="305"/>
      <c r="J68" s="305"/>
      <c r="K68" s="305"/>
      <c r="L68" s="305"/>
      <c r="M68" s="305"/>
      <c r="N68" s="305"/>
      <c r="O68" s="305"/>
      <c r="P68" s="305"/>
    </row>
    <row r="69" spans="1:16" ht="26.25" customHeight="1">
      <c r="A69" s="298"/>
      <c r="B69" s="305"/>
      <c r="C69" s="305"/>
      <c r="D69" s="305"/>
      <c r="E69" s="305"/>
      <c r="F69" s="317"/>
      <c r="G69" s="317"/>
      <c r="H69" s="305"/>
      <c r="I69" s="305"/>
      <c r="J69" s="305"/>
      <c r="K69" s="305"/>
      <c r="L69" s="305"/>
      <c r="M69" s="305"/>
      <c r="N69" s="305"/>
      <c r="O69" s="305"/>
      <c r="P69" s="305"/>
    </row>
    <row r="70" spans="1:16" ht="26.25" customHeight="1">
      <c r="A70" s="298"/>
      <c r="B70" s="306" t="s">
        <v>52</v>
      </c>
      <c r="C70" s="306"/>
      <c r="D70" s="306"/>
      <c r="E70" s="306"/>
      <c r="F70" s="225">
        <f>ROUNDUP(SUM(F67:G69),-3)</f>
        <v>0</v>
      </c>
      <c r="G70" s="225"/>
      <c r="H70" s="320"/>
      <c r="I70" s="320"/>
      <c r="J70" s="320"/>
      <c r="K70" s="320"/>
      <c r="L70" s="320"/>
      <c r="M70" s="320"/>
      <c r="N70" s="320"/>
      <c r="O70" s="320"/>
      <c r="P70" s="320"/>
    </row>
    <row r="71" spans="1:16" ht="26.25" customHeight="1">
      <c r="A71" s="298"/>
      <c r="B71" s="323"/>
      <c r="C71" s="298"/>
      <c r="D71" s="298"/>
      <c r="E71" s="298"/>
      <c r="F71" s="298"/>
      <c r="G71" s="298"/>
      <c r="H71" s="298"/>
      <c r="I71" s="298"/>
      <c r="J71" s="298"/>
      <c r="K71" s="298"/>
      <c r="L71" s="298"/>
      <c r="M71" s="298"/>
      <c r="N71" s="298"/>
      <c r="O71" s="298"/>
      <c r="P71" s="298"/>
    </row>
    <row r="72" spans="1:16" ht="26.25" customHeight="1">
      <c r="A72" s="298"/>
      <c r="B72" s="302" t="s">
        <v>61</v>
      </c>
      <c r="C72" s="302"/>
      <c r="D72" s="302"/>
      <c r="E72" s="302"/>
      <c r="F72" s="306" t="s">
        <v>28</v>
      </c>
      <c r="G72" s="306"/>
      <c r="H72" s="306" t="s">
        <v>96</v>
      </c>
      <c r="I72" s="306"/>
      <c r="J72" s="306"/>
      <c r="K72" s="306"/>
      <c r="L72" s="306"/>
      <c r="M72" s="306"/>
      <c r="N72" s="306"/>
      <c r="O72" s="306"/>
      <c r="P72" s="306"/>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5"/>
      <c r="C75" s="305"/>
      <c r="D75" s="305"/>
      <c r="E75" s="305"/>
      <c r="F75" s="317"/>
      <c r="G75" s="317"/>
      <c r="H75" s="305"/>
      <c r="I75" s="305"/>
      <c r="J75" s="305"/>
      <c r="K75" s="305"/>
      <c r="L75" s="305"/>
      <c r="M75" s="305"/>
      <c r="N75" s="305"/>
      <c r="O75" s="305"/>
      <c r="P75" s="305"/>
    </row>
    <row r="76" spans="1:16" ht="26.25" customHeight="1">
      <c r="A76" s="298"/>
      <c r="B76" s="305"/>
      <c r="C76" s="305"/>
      <c r="D76" s="305"/>
      <c r="E76" s="305"/>
      <c r="F76" s="317"/>
      <c r="G76" s="317"/>
      <c r="H76" s="305"/>
      <c r="I76" s="305"/>
      <c r="J76" s="305"/>
      <c r="K76" s="305"/>
      <c r="L76" s="305"/>
      <c r="M76" s="305"/>
      <c r="N76" s="305"/>
      <c r="O76" s="305"/>
      <c r="P76" s="305"/>
    </row>
    <row r="77" spans="1:16" ht="26.25" customHeight="1">
      <c r="A77" s="298"/>
      <c r="B77" s="306" t="s">
        <v>52</v>
      </c>
      <c r="C77" s="306"/>
      <c r="D77" s="306"/>
      <c r="E77" s="306"/>
      <c r="F77" s="225">
        <f>ROUNDUP(SUM(F73:G76),-3)</f>
        <v>0</v>
      </c>
      <c r="G77" s="225"/>
      <c r="H77" s="320"/>
      <c r="I77" s="320"/>
      <c r="J77" s="320"/>
      <c r="K77" s="320"/>
      <c r="L77" s="320"/>
      <c r="M77" s="320"/>
      <c r="N77" s="320"/>
      <c r="O77" s="320"/>
      <c r="P77" s="320"/>
    </row>
    <row r="78" spans="1:16" ht="26.25" customHeight="1">
      <c r="A78" s="298"/>
      <c r="B78" s="323"/>
      <c r="C78" s="298"/>
      <c r="D78" s="298"/>
      <c r="E78" s="298"/>
      <c r="F78" s="298"/>
      <c r="G78" s="298"/>
      <c r="H78" s="298"/>
      <c r="I78" s="298"/>
      <c r="J78" s="298"/>
      <c r="K78" s="298"/>
      <c r="L78" s="298"/>
      <c r="M78" s="298"/>
      <c r="N78" s="298"/>
      <c r="O78" s="298"/>
      <c r="P78" s="298"/>
    </row>
    <row r="79" spans="1:16" ht="26.25" customHeight="1">
      <c r="A79" s="298"/>
      <c r="B79" s="302" t="s">
        <v>61</v>
      </c>
      <c r="C79" s="302"/>
      <c r="D79" s="302"/>
      <c r="E79" s="302"/>
      <c r="F79" s="306" t="s">
        <v>28</v>
      </c>
      <c r="G79" s="306"/>
      <c r="H79" s="306" t="s">
        <v>96</v>
      </c>
      <c r="I79" s="306"/>
      <c r="J79" s="306"/>
      <c r="K79" s="306"/>
      <c r="L79" s="306"/>
      <c r="M79" s="306"/>
      <c r="N79" s="306"/>
      <c r="O79" s="306"/>
      <c r="P79" s="306"/>
    </row>
    <row r="80" spans="1:16" ht="26.25" customHeight="1">
      <c r="A80" s="298"/>
      <c r="B80" s="305"/>
      <c r="C80" s="305"/>
      <c r="D80" s="305"/>
      <c r="E80" s="305"/>
      <c r="F80" s="317"/>
      <c r="G80" s="317"/>
      <c r="H80" s="321"/>
      <c r="I80" s="321"/>
      <c r="J80" s="321"/>
      <c r="K80" s="321"/>
      <c r="L80" s="321"/>
      <c r="M80" s="321"/>
      <c r="N80" s="321"/>
      <c r="O80" s="321"/>
      <c r="P80" s="321"/>
    </row>
    <row r="81" spans="1:16" ht="26.25" customHeight="1">
      <c r="A81" s="298"/>
      <c r="B81" s="304"/>
      <c r="C81" s="305"/>
      <c r="D81" s="305"/>
      <c r="E81" s="305"/>
      <c r="F81" s="317"/>
      <c r="G81" s="317"/>
      <c r="H81" s="305"/>
      <c r="I81" s="305"/>
      <c r="J81" s="305"/>
      <c r="K81" s="305"/>
      <c r="L81" s="305"/>
      <c r="M81" s="305"/>
      <c r="N81" s="305"/>
      <c r="O81" s="305"/>
      <c r="P81" s="305"/>
    </row>
    <row r="82" spans="1:16" ht="26.25" customHeight="1">
      <c r="A82" s="298"/>
      <c r="B82" s="304"/>
      <c r="C82" s="305"/>
      <c r="D82" s="305"/>
      <c r="E82" s="305"/>
      <c r="F82" s="317"/>
      <c r="G82" s="317"/>
      <c r="H82" s="305"/>
      <c r="I82" s="305"/>
      <c r="J82" s="305"/>
      <c r="K82" s="305"/>
      <c r="L82" s="305"/>
      <c r="M82" s="305"/>
      <c r="N82" s="305"/>
      <c r="O82" s="305"/>
      <c r="P82" s="305"/>
    </row>
    <row r="83" spans="1:16" ht="26.25" customHeight="1">
      <c r="A83" s="298"/>
      <c r="B83" s="304"/>
      <c r="C83" s="305"/>
      <c r="D83" s="305"/>
      <c r="E83" s="305"/>
      <c r="F83" s="317"/>
      <c r="G83" s="317"/>
      <c r="H83" s="305"/>
      <c r="I83" s="305"/>
      <c r="J83" s="305"/>
      <c r="K83" s="305"/>
      <c r="L83" s="305"/>
      <c r="M83" s="305"/>
      <c r="N83" s="305"/>
      <c r="O83" s="305"/>
      <c r="P83" s="305"/>
    </row>
    <row r="84" spans="1:16" ht="26.25" customHeight="1">
      <c r="A84" s="298"/>
      <c r="B84" s="306" t="s">
        <v>52</v>
      </c>
      <c r="C84" s="306"/>
      <c r="D84" s="306"/>
      <c r="E84" s="306"/>
      <c r="F84" s="225">
        <f>ROUNDUP(SUM(F80:G83),-3)</f>
        <v>0</v>
      </c>
      <c r="G84" s="225"/>
      <c r="H84" s="320"/>
      <c r="I84" s="320"/>
      <c r="J84" s="320"/>
      <c r="K84" s="320"/>
      <c r="L84" s="320"/>
      <c r="M84" s="320"/>
      <c r="N84" s="320"/>
      <c r="O84" s="320"/>
      <c r="P84" s="320"/>
    </row>
    <row r="85" spans="1:16" ht="26.25" customHeight="1">
      <c r="A85" s="298"/>
      <c r="B85" s="310"/>
      <c r="C85" s="310"/>
      <c r="D85" s="310"/>
      <c r="E85" s="310"/>
      <c r="F85" s="318"/>
      <c r="G85" s="318"/>
      <c r="H85" s="322"/>
      <c r="I85" s="322"/>
      <c r="J85" s="322"/>
      <c r="K85" s="322"/>
      <c r="L85" s="322"/>
      <c r="M85" s="322"/>
      <c r="N85" s="322"/>
      <c r="O85" s="322"/>
      <c r="P85" s="322"/>
    </row>
    <row r="86" spans="1:16" ht="26.25" customHeight="1">
      <c r="A86" s="298"/>
      <c r="B86" s="298" t="s">
        <v>219</v>
      </c>
      <c r="C86" s="298"/>
      <c r="D86" s="298"/>
      <c r="E86" s="298"/>
      <c r="F86" s="298"/>
      <c r="G86" s="298"/>
      <c r="H86" s="298"/>
      <c r="I86" s="298"/>
      <c r="J86" s="298"/>
      <c r="K86" s="298"/>
      <c r="L86" s="298"/>
      <c r="M86" s="298"/>
      <c r="N86" s="298"/>
      <c r="O86" s="298"/>
      <c r="P86" s="298"/>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19"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topLeftCell="A6" workbookViewId="0">
      <selection activeCell="B6" sqref="B6:E6"/>
    </sheetView>
  </sheetViews>
  <sheetFormatPr defaultRowHeight="13.2"/>
  <cols>
    <col min="1" max="1" width="0.88671875" customWidth="1"/>
  </cols>
  <sheetData>
    <row r="1" spans="1:16" ht="26.25" customHeight="1">
      <c r="B1" s="301" t="s">
        <v>4</v>
      </c>
      <c r="C1" s="324" t="str">
        <f>IF(活動計画書!C71="","",活動計画書!C71)</f>
        <v/>
      </c>
      <c r="D1" s="324"/>
      <c r="E1" s="324"/>
      <c r="F1" s="324"/>
      <c r="G1" s="324"/>
      <c r="H1" s="324"/>
      <c r="I1" s="324"/>
      <c r="J1" s="326"/>
      <c r="K1" s="326"/>
      <c r="L1" s="326"/>
      <c r="M1" s="324"/>
      <c r="N1" s="324"/>
      <c r="O1" s="324"/>
      <c r="P1" s="298"/>
    </row>
    <row r="2" spans="1:16" ht="26.25" customHeight="1">
      <c r="A2" s="298"/>
      <c r="B2" s="298" t="s">
        <v>90</v>
      </c>
      <c r="C2" s="311">
        <f>SUM(F11,F20,F46,F56,F63,F70,F77,F84)</f>
        <v>0</v>
      </c>
      <c r="D2" s="312"/>
      <c r="E2" s="313"/>
      <c r="F2" s="298" t="s">
        <v>105</v>
      </c>
      <c r="G2" s="298"/>
      <c r="H2" s="298"/>
      <c r="I2" s="298"/>
      <c r="J2" s="298"/>
      <c r="K2" s="325"/>
      <c r="L2" s="326"/>
      <c r="M2" s="325"/>
      <c r="N2" s="326"/>
      <c r="O2" s="326"/>
      <c r="P2" s="298"/>
    </row>
    <row r="3" spans="1:16" ht="26.25" customHeight="1">
      <c r="A3" s="298"/>
      <c r="B3" s="301" t="s">
        <v>87</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150</v>
      </c>
      <c r="C5" s="303"/>
      <c r="D5" s="303"/>
      <c r="E5" s="303"/>
      <c r="F5" s="316">
        <v>50000</v>
      </c>
      <c r="G5" s="316"/>
      <c r="H5" s="319" t="s">
        <v>153</v>
      </c>
      <c r="I5" s="319"/>
      <c r="J5" s="319"/>
      <c r="K5" s="319"/>
      <c r="L5" s="319"/>
      <c r="M5" s="319"/>
      <c r="N5" s="319"/>
      <c r="O5" s="319"/>
      <c r="P5" s="319"/>
    </row>
    <row r="6" spans="1:16" ht="26.25" customHeight="1">
      <c r="A6" s="298"/>
      <c r="B6" s="304"/>
      <c r="C6" s="305"/>
      <c r="D6" s="305"/>
      <c r="E6" s="305"/>
      <c r="F6" s="317"/>
      <c r="G6" s="317"/>
      <c r="H6" s="305"/>
      <c r="I6" s="305"/>
      <c r="J6" s="305"/>
      <c r="K6" s="305"/>
      <c r="L6" s="305"/>
      <c r="M6" s="305"/>
      <c r="N6" s="305"/>
      <c r="O6" s="305"/>
      <c r="P6" s="305"/>
    </row>
    <row r="7" spans="1:16" ht="26.25" customHeight="1">
      <c r="A7" s="298"/>
      <c r="B7" s="304"/>
      <c r="C7" s="305"/>
      <c r="D7" s="305"/>
      <c r="E7" s="305"/>
      <c r="F7" s="317"/>
      <c r="G7" s="317"/>
      <c r="H7" s="305"/>
      <c r="I7" s="305"/>
      <c r="J7" s="305"/>
      <c r="K7" s="305"/>
      <c r="L7" s="305"/>
      <c r="M7" s="305"/>
      <c r="N7" s="305"/>
      <c r="O7" s="305"/>
      <c r="P7" s="305"/>
    </row>
    <row r="8" spans="1:16" ht="26.25" customHeight="1">
      <c r="A8" s="298"/>
      <c r="B8" s="304"/>
      <c r="C8" s="305"/>
      <c r="D8" s="305"/>
      <c r="E8" s="305"/>
      <c r="F8" s="317"/>
      <c r="G8" s="317"/>
      <c r="H8" s="305"/>
      <c r="I8" s="305"/>
      <c r="J8" s="305"/>
      <c r="K8" s="305"/>
      <c r="L8" s="305"/>
      <c r="M8" s="305"/>
      <c r="N8" s="305"/>
      <c r="O8" s="305"/>
      <c r="P8" s="305"/>
    </row>
    <row r="9" spans="1:16" ht="26.25" customHeight="1">
      <c r="A9" s="298"/>
      <c r="B9" s="305"/>
      <c r="C9" s="305"/>
      <c r="D9" s="305"/>
      <c r="E9" s="305"/>
      <c r="F9" s="317"/>
      <c r="G9" s="317"/>
      <c r="H9" s="305"/>
      <c r="I9" s="305"/>
      <c r="J9" s="305"/>
      <c r="K9" s="305"/>
      <c r="L9" s="305"/>
      <c r="M9" s="305"/>
      <c r="N9" s="305"/>
      <c r="O9" s="305"/>
      <c r="P9" s="305"/>
    </row>
    <row r="10" spans="1:16" ht="26.25" customHeight="1">
      <c r="A10" s="298"/>
      <c r="B10" s="305"/>
      <c r="C10" s="305"/>
      <c r="D10" s="305"/>
      <c r="E10" s="305"/>
      <c r="F10" s="317"/>
      <c r="G10" s="317"/>
      <c r="H10" s="305"/>
      <c r="I10" s="305"/>
      <c r="J10" s="305"/>
      <c r="K10" s="305"/>
      <c r="L10" s="305"/>
      <c r="M10" s="305"/>
      <c r="N10" s="305"/>
      <c r="O10" s="305"/>
      <c r="P10" s="305"/>
    </row>
    <row r="11" spans="1:16" ht="26.25" customHeight="1">
      <c r="A11" s="298"/>
      <c r="B11" s="306" t="s">
        <v>52</v>
      </c>
      <c r="C11" s="306"/>
      <c r="D11" s="306"/>
      <c r="E11" s="306"/>
      <c r="F11" s="225">
        <f>ROUNDUP(SUM(F6:G10),-3)</f>
        <v>0</v>
      </c>
      <c r="G11" s="225"/>
      <c r="H11" s="320"/>
      <c r="I11" s="320"/>
      <c r="J11" s="320"/>
      <c r="K11" s="320"/>
      <c r="L11" s="320"/>
      <c r="M11" s="320"/>
      <c r="N11" s="320"/>
      <c r="O11" s="320"/>
      <c r="P11" s="320"/>
    </row>
    <row r="12" spans="1:16" ht="26.25" customHeight="1">
      <c r="A12" s="298"/>
      <c r="B12" s="301" t="s">
        <v>88</v>
      </c>
      <c r="C12" s="298"/>
      <c r="D12" s="298"/>
      <c r="E12" s="298"/>
      <c r="F12" s="298"/>
      <c r="G12" s="298"/>
      <c r="H12" s="298"/>
      <c r="I12" s="298"/>
      <c r="J12" s="298"/>
      <c r="K12" s="298"/>
      <c r="L12" s="298"/>
      <c r="M12" s="298"/>
      <c r="N12" s="298"/>
      <c r="O12" s="298"/>
      <c r="P12" s="298"/>
    </row>
    <row r="13" spans="1:16" ht="26.25" customHeight="1">
      <c r="A13" s="298"/>
      <c r="B13" s="302" t="s">
        <v>61</v>
      </c>
      <c r="C13" s="302"/>
      <c r="D13" s="302"/>
      <c r="E13" s="302"/>
      <c r="F13" s="306" t="s">
        <v>28</v>
      </c>
      <c r="G13" s="306"/>
      <c r="H13" s="306" t="s">
        <v>96</v>
      </c>
      <c r="I13" s="306"/>
      <c r="J13" s="306"/>
      <c r="K13" s="306"/>
      <c r="L13" s="306"/>
      <c r="M13" s="306"/>
      <c r="N13" s="306"/>
      <c r="O13" s="306"/>
      <c r="P13" s="306"/>
    </row>
    <row r="14" spans="1:16" ht="26.25" customHeight="1">
      <c r="A14" s="298"/>
      <c r="B14" s="303" t="s">
        <v>23</v>
      </c>
      <c r="C14" s="303"/>
      <c r="D14" s="303"/>
      <c r="E14" s="303"/>
      <c r="F14" s="316">
        <v>15400</v>
      </c>
      <c r="G14" s="316"/>
      <c r="H14" s="319" t="s">
        <v>36</v>
      </c>
      <c r="I14" s="319"/>
      <c r="J14" s="319"/>
      <c r="K14" s="319"/>
      <c r="L14" s="319"/>
      <c r="M14" s="319"/>
      <c r="N14" s="319"/>
      <c r="O14" s="319"/>
      <c r="P14" s="319"/>
    </row>
    <row r="15" spans="1:16" ht="26.25" customHeight="1">
      <c r="A15" s="298"/>
      <c r="B15" s="304"/>
      <c r="C15" s="305"/>
      <c r="D15" s="305"/>
      <c r="E15" s="305"/>
      <c r="F15" s="317"/>
      <c r="G15" s="317"/>
      <c r="H15" s="305"/>
      <c r="I15" s="305"/>
      <c r="J15" s="305"/>
      <c r="K15" s="305"/>
      <c r="L15" s="305"/>
      <c r="M15" s="305"/>
      <c r="N15" s="305"/>
      <c r="O15" s="305"/>
      <c r="P15" s="305"/>
    </row>
    <row r="16" spans="1:16" ht="26.25" customHeight="1">
      <c r="A16" s="298"/>
      <c r="B16" s="304"/>
      <c r="C16" s="305"/>
      <c r="D16" s="305"/>
      <c r="E16" s="305"/>
      <c r="F16" s="317"/>
      <c r="G16" s="317"/>
      <c r="H16" s="305"/>
      <c r="I16" s="305"/>
      <c r="J16" s="305"/>
      <c r="K16" s="305"/>
      <c r="L16" s="305"/>
      <c r="M16" s="305"/>
      <c r="N16" s="305"/>
      <c r="O16" s="305"/>
      <c r="P16" s="305"/>
    </row>
    <row r="17" spans="1:16" ht="26.25" customHeight="1">
      <c r="A17" s="298"/>
      <c r="B17" s="304"/>
      <c r="C17" s="305"/>
      <c r="D17" s="305"/>
      <c r="E17" s="305"/>
      <c r="F17" s="317"/>
      <c r="G17" s="317"/>
      <c r="H17" s="305"/>
      <c r="I17" s="305"/>
      <c r="J17" s="305"/>
      <c r="K17" s="305"/>
      <c r="L17" s="305"/>
      <c r="M17" s="305"/>
      <c r="N17" s="305"/>
      <c r="O17" s="305"/>
      <c r="P17" s="305"/>
    </row>
    <row r="18" spans="1:16" ht="26.25" customHeight="1">
      <c r="A18" s="298"/>
      <c r="B18" s="305"/>
      <c r="C18" s="305"/>
      <c r="D18" s="305"/>
      <c r="E18" s="305"/>
      <c r="F18" s="317"/>
      <c r="G18" s="317"/>
      <c r="H18" s="305"/>
      <c r="I18" s="305"/>
      <c r="J18" s="305"/>
      <c r="K18" s="305"/>
      <c r="L18" s="305"/>
      <c r="M18" s="305"/>
      <c r="N18" s="305"/>
      <c r="O18" s="305"/>
      <c r="P18" s="305"/>
    </row>
    <row r="19" spans="1:16" ht="26.25" customHeight="1">
      <c r="A19" s="298"/>
      <c r="B19" s="305"/>
      <c r="C19" s="305"/>
      <c r="D19" s="305"/>
      <c r="E19" s="305"/>
      <c r="F19" s="317"/>
      <c r="G19" s="317"/>
      <c r="H19" s="305"/>
      <c r="I19" s="305"/>
      <c r="J19" s="305"/>
      <c r="K19" s="305"/>
      <c r="L19" s="305"/>
      <c r="M19" s="305"/>
      <c r="N19" s="305"/>
      <c r="O19" s="305"/>
      <c r="P19" s="305"/>
    </row>
    <row r="20" spans="1:16" ht="26.25" customHeight="1">
      <c r="A20" s="298"/>
      <c r="B20" s="306" t="s">
        <v>52</v>
      </c>
      <c r="C20" s="306"/>
      <c r="D20" s="306"/>
      <c r="E20" s="306"/>
      <c r="F20" s="225">
        <f>ROUNDUP(SUM(F15:G19),-3)</f>
        <v>0</v>
      </c>
      <c r="G20" s="225"/>
      <c r="H20" s="320"/>
      <c r="I20" s="320"/>
      <c r="J20" s="320"/>
      <c r="K20" s="320"/>
      <c r="L20" s="320"/>
      <c r="M20" s="320"/>
      <c r="N20" s="320"/>
      <c r="O20" s="320"/>
      <c r="P20" s="320"/>
    </row>
    <row r="21" spans="1:16" ht="26.25" customHeight="1">
      <c r="A21" s="298"/>
      <c r="B21" s="301" t="s">
        <v>75</v>
      </c>
      <c r="C21" s="298"/>
      <c r="D21" s="298"/>
      <c r="E21" s="298"/>
      <c r="F21" s="298"/>
      <c r="G21" s="298"/>
      <c r="H21" s="298"/>
      <c r="I21" s="298"/>
      <c r="J21" s="298"/>
      <c r="K21" s="298"/>
      <c r="L21" s="298"/>
      <c r="M21" s="298"/>
      <c r="N21" s="298"/>
      <c r="O21" s="298"/>
      <c r="P21" s="298"/>
    </row>
    <row r="22" spans="1:16" ht="26.25" customHeight="1">
      <c r="A22" s="298"/>
      <c r="B22" s="302" t="s">
        <v>61</v>
      </c>
      <c r="C22" s="302"/>
      <c r="D22" s="302"/>
      <c r="E22" s="302"/>
      <c r="F22" s="306" t="s">
        <v>28</v>
      </c>
      <c r="G22" s="306"/>
      <c r="H22" s="306" t="s">
        <v>96</v>
      </c>
      <c r="I22" s="306"/>
      <c r="J22" s="306"/>
      <c r="K22" s="306"/>
      <c r="L22" s="306"/>
      <c r="M22" s="306"/>
      <c r="N22" s="306"/>
      <c r="O22" s="306"/>
      <c r="P22" s="306"/>
    </row>
    <row r="23" spans="1:16" ht="26.25" customHeight="1">
      <c r="A23" s="298"/>
      <c r="B23" s="303" t="s">
        <v>154</v>
      </c>
      <c r="C23" s="303"/>
      <c r="D23" s="303"/>
      <c r="E23" s="303"/>
      <c r="F23" s="316">
        <v>8000</v>
      </c>
      <c r="G23" s="316"/>
      <c r="H23" s="303" t="s">
        <v>155</v>
      </c>
      <c r="I23" s="303"/>
      <c r="J23" s="303"/>
      <c r="K23" s="303"/>
      <c r="L23" s="303"/>
      <c r="M23" s="303"/>
      <c r="N23" s="303"/>
      <c r="O23" s="303"/>
      <c r="P23" s="303"/>
    </row>
    <row r="24" spans="1:16" ht="26.25" customHeight="1">
      <c r="A24" s="298"/>
      <c r="B24" s="305"/>
      <c r="C24" s="305"/>
      <c r="D24" s="305"/>
      <c r="E24" s="305"/>
      <c r="F24" s="317"/>
      <c r="G24" s="317"/>
      <c r="H24" s="305"/>
      <c r="I24" s="305"/>
      <c r="J24" s="305"/>
      <c r="K24" s="305"/>
      <c r="L24" s="305"/>
      <c r="M24" s="305"/>
      <c r="N24" s="305"/>
      <c r="O24" s="305"/>
      <c r="P24" s="305"/>
    </row>
    <row r="25" spans="1:16" ht="26.25" customHeight="1">
      <c r="A25" s="298"/>
      <c r="B25" s="305"/>
      <c r="C25" s="305"/>
      <c r="D25" s="305"/>
      <c r="E25" s="305"/>
      <c r="F25" s="317"/>
      <c r="G25" s="317"/>
      <c r="H25" s="305"/>
      <c r="I25" s="305"/>
      <c r="J25" s="305"/>
      <c r="K25" s="305"/>
      <c r="L25" s="305"/>
      <c r="M25" s="305"/>
      <c r="N25" s="305"/>
      <c r="O25" s="305"/>
      <c r="P25" s="305"/>
    </row>
    <row r="26" spans="1:16" ht="26.25" customHeight="1">
      <c r="A26" s="298"/>
      <c r="B26" s="305"/>
      <c r="C26" s="305"/>
      <c r="D26" s="305"/>
      <c r="E26" s="305"/>
      <c r="F26" s="317"/>
      <c r="G26" s="317"/>
      <c r="H26" s="305"/>
      <c r="I26" s="305"/>
      <c r="J26" s="305"/>
      <c r="K26" s="305"/>
      <c r="L26" s="305"/>
      <c r="M26" s="305"/>
      <c r="N26" s="305"/>
      <c r="O26" s="305"/>
      <c r="P26" s="305"/>
    </row>
    <row r="27" spans="1:16" ht="26.25" customHeight="1">
      <c r="A27" s="298"/>
      <c r="B27" s="304"/>
      <c r="C27" s="305"/>
      <c r="D27" s="305"/>
      <c r="E27" s="305"/>
      <c r="F27" s="317"/>
      <c r="G27" s="317"/>
      <c r="H27" s="305"/>
      <c r="I27" s="305"/>
      <c r="J27" s="305"/>
      <c r="K27" s="305"/>
      <c r="L27" s="305"/>
      <c r="M27" s="305"/>
      <c r="N27" s="305"/>
      <c r="O27" s="305"/>
      <c r="P27" s="305"/>
    </row>
    <row r="28" spans="1:16" ht="26.25" customHeight="1">
      <c r="A28" s="298"/>
      <c r="B28" s="305"/>
      <c r="C28" s="305"/>
      <c r="D28" s="305"/>
      <c r="E28" s="305"/>
      <c r="F28" s="317"/>
      <c r="G28" s="317"/>
      <c r="H28" s="305"/>
      <c r="I28" s="305"/>
      <c r="J28" s="305"/>
      <c r="K28" s="305"/>
      <c r="L28" s="305"/>
      <c r="M28" s="305"/>
      <c r="N28" s="305"/>
      <c r="O28" s="305"/>
      <c r="P28" s="305"/>
    </row>
    <row r="29" spans="1:16" ht="26.25" customHeight="1">
      <c r="A29" s="298"/>
      <c r="B29" s="305"/>
      <c r="C29" s="305"/>
      <c r="D29" s="305"/>
      <c r="E29" s="305"/>
      <c r="F29" s="317"/>
      <c r="G29" s="317"/>
      <c r="H29" s="305"/>
      <c r="I29" s="305"/>
      <c r="J29" s="305"/>
      <c r="K29" s="305"/>
      <c r="L29" s="305"/>
      <c r="M29" s="305"/>
      <c r="N29" s="305"/>
      <c r="O29" s="305"/>
      <c r="P29" s="305"/>
    </row>
    <row r="30" spans="1:16" ht="26.25" customHeight="1">
      <c r="A30" s="298"/>
      <c r="B30" s="304"/>
      <c r="C30" s="305"/>
      <c r="D30" s="305"/>
      <c r="E30" s="305"/>
      <c r="F30" s="317"/>
      <c r="G30" s="317"/>
      <c r="H30" s="305"/>
      <c r="I30" s="305"/>
      <c r="J30" s="305"/>
      <c r="K30" s="305"/>
      <c r="L30" s="305"/>
      <c r="M30" s="305"/>
      <c r="N30" s="305"/>
      <c r="O30" s="305"/>
      <c r="P30" s="305"/>
    </row>
    <row r="31" spans="1:16" ht="26.25" customHeight="1">
      <c r="A31" s="298"/>
      <c r="B31" s="304"/>
      <c r="C31" s="305"/>
      <c r="D31" s="305"/>
      <c r="E31" s="305"/>
      <c r="F31" s="317"/>
      <c r="G31" s="317"/>
      <c r="H31" s="305"/>
      <c r="I31" s="305"/>
      <c r="J31" s="305"/>
      <c r="K31" s="305"/>
      <c r="L31" s="305"/>
      <c r="M31" s="305"/>
      <c r="N31" s="305"/>
      <c r="O31" s="305"/>
      <c r="P31" s="305"/>
    </row>
    <row r="32" spans="1:16" ht="26.25" customHeight="1">
      <c r="A32" s="298"/>
      <c r="B32" s="304"/>
      <c r="C32" s="305"/>
      <c r="D32" s="305"/>
      <c r="E32" s="305"/>
      <c r="F32" s="317"/>
      <c r="G32" s="317"/>
      <c r="H32" s="305"/>
      <c r="I32" s="305"/>
      <c r="J32" s="305"/>
      <c r="K32" s="305"/>
      <c r="L32" s="305"/>
      <c r="M32" s="305"/>
      <c r="N32" s="305"/>
      <c r="O32" s="305"/>
      <c r="P32" s="305"/>
    </row>
    <row r="33" spans="1:16" ht="26.25" customHeight="1">
      <c r="A33" s="298"/>
      <c r="B33" s="304"/>
      <c r="C33" s="305"/>
      <c r="D33" s="305"/>
      <c r="E33" s="305"/>
      <c r="F33" s="317"/>
      <c r="G33" s="317"/>
      <c r="H33" s="305"/>
      <c r="I33" s="305"/>
      <c r="J33" s="305"/>
      <c r="K33" s="305"/>
      <c r="L33" s="305"/>
      <c r="M33" s="305"/>
      <c r="N33" s="305"/>
      <c r="O33" s="305"/>
      <c r="P33" s="305"/>
    </row>
    <row r="34" spans="1:16" ht="26.25" customHeight="1">
      <c r="A34" s="298"/>
      <c r="B34" s="304"/>
      <c r="C34" s="305"/>
      <c r="D34" s="305"/>
      <c r="E34" s="305"/>
      <c r="F34" s="317"/>
      <c r="G34" s="317"/>
      <c r="H34" s="305"/>
      <c r="I34" s="305"/>
      <c r="J34" s="305"/>
      <c r="K34" s="305"/>
      <c r="L34" s="305"/>
      <c r="M34" s="305"/>
      <c r="N34" s="305"/>
      <c r="O34" s="305"/>
      <c r="P34" s="305"/>
    </row>
    <row r="35" spans="1:16" ht="26.25" customHeight="1">
      <c r="A35" s="298"/>
      <c r="B35" s="304"/>
      <c r="C35" s="305"/>
      <c r="D35" s="305"/>
      <c r="E35" s="305"/>
      <c r="F35" s="317"/>
      <c r="G35" s="317"/>
      <c r="H35" s="305"/>
      <c r="I35" s="305"/>
      <c r="J35" s="305"/>
      <c r="K35" s="305"/>
      <c r="L35" s="305"/>
      <c r="M35" s="305"/>
      <c r="N35" s="305"/>
      <c r="O35" s="305"/>
      <c r="P35" s="305"/>
    </row>
    <row r="36" spans="1:16" ht="26.25" customHeight="1">
      <c r="A36" s="298"/>
      <c r="B36" s="304"/>
      <c r="C36" s="305"/>
      <c r="D36" s="305"/>
      <c r="E36" s="305"/>
      <c r="F36" s="317"/>
      <c r="G36" s="317"/>
      <c r="H36" s="305"/>
      <c r="I36" s="305"/>
      <c r="J36" s="305"/>
      <c r="K36" s="305"/>
      <c r="L36" s="305"/>
      <c r="M36" s="305"/>
      <c r="N36" s="305"/>
      <c r="O36" s="305"/>
      <c r="P36" s="305"/>
    </row>
    <row r="37" spans="1:16" ht="26.25" customHeight="1">
      <c r="A37" s="298"/>
      <c r="B37" s="304"/>
      <c r="C37" s="305"/>
      <c r="D37" s="305"/>
      <c r="E37" s="305"/>
      <c r="F37" s="317"/>
      <c r="G37" s="317"/>
      <c r="H37" s="305"/>
      <c r="I37" s="305"/>
      <c r="J37" s="305"/>
      <c r="K37" s="305"/>
      <c r="L37" s="305"/>
      <c r="M37" s="305"/>
      <c r="N37" s="305"/>
      <c r="O37" s="305"/>
      <c r="P37" s="305"/>
    </row>
    <row r="38" spans="1:16" ht="26.25" customHeight="1">
      <c r="A38" s="298"/>
      <c r="B38" s="304"/>
      <c r="C38" s="305"/>
      <c r="D38" s="305"/>
      <c r="E38" s="305"/>
      <c r="F38" s="317"/>
      <c r="G38" s="317"/>
      <c r="H38" s="305"/>
      <c r="I38" s="305"/>
      <c r="J38" s="305"/>
      <c r="K38" s="305"/>
      <c r="L38" s="305"/>
      <c r="M38" s="305"/>
      <c r="N38" s="305"/>
      <c r="O38" s="305"/>
      <c r="P38" s="305"/>
    </row>
    <row r="39" spans="1:16" ht="26.25" customHeight="1">
      <c r="A39" s="298"/>
      <c r="B39" s="304"/>
      <c r="C39" s="305"/>
      <c r="D39" s="305"/>
      <c r="E39" s="305"/>
      <c r="F39" s="317"/>
      <c r="G39" s="317"/>
      <c r="H39" s="305"/>
      <c r="I39" s="305"/>
      <c r="J39" s="305"/>
      <c r="K39" s="305"/>
      <c r="L39" s="305"/>
      <c r="M39" s="305"/>
      <c r="N39" s="305"/>
      <c r="O39" s="305"/>
      <c r="P39" s="305"/>
    </row>
    <row r="40" spans="1:16" ht="26.25" customHeight="1">
      <c r="A40" s="298"/>
      <c r="B40" s="304"/>
      <c r="C40" s="305"/>
      <c r="D40" s="305"/>
      <c r="E40" s="305"/>
      <c r="F40" s="317"/>
      <c r="G40" s="317"/>
      <c r="H40" s="305"/>
      <c r="I40" s="305"/>
      <c r="J40" s="305"/>
      <c r="K40" s="305"/>
      <c r="L40" s="305"/>
      <c r="M40" s="305"/>
      <c r="N40" s="305"/>
      <c r="O40" s="305"/>
      <c r="P40" s="305"/>
    </row>
    <row r="41" spans="1:16" ht="26.25" customHeight="1">
      <c r="A41" s="298"/>
      <c r="B41" s="304"/>
      <c r="C41" s="305"/>
      <c r="D41" s="305"/>
      <c r="E41" s="305"/>
      <c r="F41" s="317"/>
      <c r="G41" s="317"/>
      <c r="H41" s="305"/>
      <c r="I41" s="305"/>
      <c r="J41" s="305"/>
      <c r="K41" s="305"/>
      <c r="L41" s="305"/>
      <c r="M41" s="305"/>
      <c r="N41" s="305"/>
      <c r="O41" s="305"/>
      <c r="P41" s="305"/>
    </row>
    <row r="42" spans="1:16" ht="26.25" customHeight="1">
      <c r="A42" s="298"/>
      <c r="B42" s="304"/>
      <c r="C42" s="305"/>
      <c r="D42" s="305"/>
      <c r="E42" s="305"/>
      <c r="F42" s="317"/>
      <c r="G42" s="317"/>
      <c r="H42" s="305"/>
      <c r="I42" s="305"/>
      <c r="J42" s="305"/>
      <c r="K42" s="305"/>
      <c r="L42" s="305"/>
      <c r="M42" s="305"/>
      <c r="N42" s="305"/>
      <c r="O42" s="305"/>
      <c r="P42" s="305"/>
    </row>
    <row r="43" spans="1:16" ht="26.25" customHeight="1">
      <c r="A43" s="298"/>
      <c r="B43" s="304"/>
      <c r="C43" s="305"/>
      <c r="D43" s="305"/>
      <c r="E43" s="305"/>
      <c r="F43" s="317"/>
      <c r="G43" s="317"/>
      <c r="H43" s="305"/>
      <c r="I43" s="305"/>
      <c r="J43" s="305"/>
      <c r="K43" s="305"/>
      <c r="L43" s="305"/>
      <c r="M43" s="305"/>
      <c r="N43" s="305"/>
      <c r="O43" s="305"/>
      <c r="P43" s="305"/>
    </row>
    <row r="44" spans="1:16" ht="26.25" customHeight="1">
      <c r="A44" s="298"/>
      <c r="B44" s="305"/>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06" t="s">
        <v>52</v>
      </c>
      <c r="C46" s="306"/>
      <c r="D46" s="306"/>
      <c r="E46" s="306"/>
      <c r="F46" s="225">
        <f>ROUNDUP(SUM(F24:G45),-3)</f>
        <v>0</v>
      </c>
      <c r="G46" s="225"/>
      <c r="H46" s="320"/>
      <c r="I46" s="320"/>
      <c r="J46" s="320"/>
      <c r="K46" s="320"/>
      <c r="L46" s="320"/>
      <c r="M46" s="320"/>
      <c r="N46" s="320"/>
      <c r="O46" s="320"/>
      <c r="P46" s="320"/>
    </row>
    <row r="47" spans="1:16" ht="26.25" customHeight="1">
      <c r="A47" s="298"/>
      <c r="B47" s="301" t="s">
        <v>89</v>
      </c>
      <c r="C47" s="298"/>
      <c r="D47" s="298"/>
      <c r="E47" s="298"/>
      <c r="F47" s="298"/>
      <c r="G47" s="298"/>
      <c r="H47" s="298"/>
      <c r="I47" s="298"/>
      <c r="J47" s="298"/>
      <c r="K47" s="298"/>
      <c r="L47" s="298"/>
      <c r="M47" s="298"/>
      <c r="N47" s="298"/>
      <c r="O47" s="298"/>
      <c r="P47" s="298"/>
    </row>
    <row r="48" spans="1:16" ht="26.25" customHeight="1">
      <c r="A48" s="298"/>
      <c r="B48" s="302" t="s">
        <v>61</v>
      </c>
      <c r="C48" s="302"/>
      <c r="D48" s="302"/>
      <c r="E48" s="302"/>
      <c r="F48" s="306" t="s">
        <v>28</v>
      </c>
      <c r="G48" s="306"/>
      <c r="H48" s="306" t="s">
        <v>96</v>
      </c>
      <c r="I48" s="306"/>
      <c r="J48" s="306"/>
      <c r="K48" s="306"/>
      <c r="L48" s="306"/>
      <c r="M48" s="306"/>
      <c r="N48" s="306"/>
      <c r="O48" s="306"/>
      <c r="P48" s="306"/>
    </row>
    <row r="49" spans="1:16" ht="26.25" customHeight="1">
      <c r="A49" s="298"/>
      <c r="B49" s="303" t="s">
        <v>136</v>
      </c>
      <c r="C49" s="303"/>
      <c r="D49" s="303"/>
      <c r="E49" s="303"/>
      <c r="F49" s="316">
        <v>5040</v>
      </c>
      <c r="G49" s="316"/>
      <c r="H49" s="319" t="s">
        <v>156</v>
      </c>
      <c r="I49" s="319"/>
      <c r="J49" s="319"/>
      <c r="K49" s="319"/>
      <c r="L49" s="319"/>
      <c r="M49" s="319"/>
      <c r="N49" s="319"/>
      <c r="O49" s="319"/>
      <c r="P49" s="319"/>
    </row>
    <row r="50" spans="1:16" ht="26.25" customHeight="1">
      <c r="A50" s="298"/>
      <c r="B50" s="304"/>
      <c r="C50" s="305"/>
      <c r="D50" s="305"/>
      <c r="E50" s="305"/>
      <c r="F50" s="317"/>
      <c r="G50" s="317"/>
      <c r="H50" s="305"/>
      <c r="I50" s="305"/>
      <c r="J50" s="305"/>
      <c r="K50" s="305"/>
      <c r="L50" s="305"/>
      <c r="M50" s="305"/>
      <c r="N50" s="305"/>
      <c r="O50" s="305"/>
      <c r="P50" s="305"/>
    </row>
    <row r="51" spans="1:16" ht="26.25" customHeight="1">
      <c r="A51" s="298"/>
      <c r="B51" s="304"/>
      <c r="C51" s="305"/>
      <c r="D51" s="305"/>
      <c r="E51" s="305"/>
      <c r="F51" s="317"/>
      <c r="G51" s="317"/>
      <c r="H51" s="305"/>
      <c r="I51" s="305"/>
      <c r="J51" s="305"/>
      <c r="K51" s="305"/>
      <c r="L51" s="305"/>
      <c r="M51" s="305"/>
      <c r="N51" s="305"/>
      <c r="O51" s="305"/>
      <c r="P51" s="305"/>
    </row>
    <row r="52" spans="1:16" ht="26.25" customHeight="1">
      <c r="A52" s="298"/>
      <c r="B52" s="304"/>
      <c r="C52" s="305"/>
      <c r="D52" s="305"/>
      <c r="E52" s="305"/>
      <c r="F52" s="317"/>
      <c r="G52" s="317"/>
      <c r="H52" s="305"/>
      <c r="I52" s="305"/>
      <c r="J52" s="305"/>
      <c r="K52" s="305"/>
      <c r="L52" s="305"/>
      <c r="M52" s="305"/>
      <c r="N52" s="305"/>
      <c r="O52" s="305"/>
      <c r="P52" s="305"/>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06" t="s">
        <v>52</v>
      </c>
      <c r="C56" s="306"/>
      <c r="D56" s="306"/>
      <c r="E56" s="306"/>
      <c r="F56" s="225">
        <f>ROUNDUP(SUM(F50:G55),-3)</f>
        <v>0</v>
      </c>
      <c r="G56" s="225"/>
      <c r="H56" s="320"/>
      <c r="I56" s="320"/>
      <c r="J56" s="320"/>
      <c r="K56" s="320"/>
      <c r="L56" s="320"/>
      <c r="M56" s="320"/>
      <c r="N56" s="320"/>
      <c r="O56" s="320"/>
      <c r="P56" s="320"/>
    </row>
    <row r="57" spans="1:16" ht="26.25" customHeight="1">
      <c r="A57" s="298"/>
      <c r="B57" s="301" t="s">
        <v>92</v>
      </c>
      <c r="C57" s="298"/>
      <c r="D57" s="298"/>
      <c r="E57" s="298"/>
      <c r="F57" s="298"/>
      <c r="G57" s="298"/>
      <c r="H57" s="298"/>
      <c r="I57" s="298"/>
      <c r="J57" s="298"/>
      <c r="K57" s="298"/>
      <c r="L57" s="298"/>
      <c r="M57" s="298"/>
      <c r="N57" s="298"/>
      <c r="O57" s="298"/>
      <c r="P57" s="298"/>
    </row>
    <row r="58" spans="1:16" ht="26.25" customHeight="1">
      <c r="A58" s="298"/>
      <c r="B58" s="302" t="s">
        <v>61</v>
      </c>
      <c r="C58" s="302"/>
      <c r="D58" s="302"/>
      <c r="E58" s="302"/>
      <c r="F58" s="306" t="s">
        <v>28</v>
      </c>
      <c r="G58" s="306"/>
      <c r="H58" s="306" t="s">
        <v>96</v>
      </c>
      <c r="I58" s="306"/>
      <c r="J58" s="306"/>
      <c r="K58" s="306"/>
      <c r="L58" s="306"/>
      <c r="M58" s="306"/>
      <c r="N58" s="306"/>
      <c r="O58" s="306"/>
      <c r="P58" s="306"/>
    </row>
    <row r="59" spans="1:16" ht="26.25" customHeight="1">
      <c r="A59" s="298"/>
      <c r="B59" s="303" t="s">
        <v>158</v>
      </c>
      <c r="C59" s="303"/>
      <c r="D59" s="303"/>
      <c r="E59" s="303"/>
      <c r="F59" s="316">
        <v>5000</v>
      </c>
      <c r="G59" s="316"/>
      <c r="H59" s="319" t="s">
        <v>159</v>
      </c>
      <c r="I59" s="319"/>
      <c r="J59" s="319"/>
      <c r="K59" s="319"/>
      <c r="L59" s="319"/>
      <c r="M59" s="319"/>
      <c r="N59" s="319"/>
      <c r="O59" s="319"/>
      <c r="P59" s="319"/>
    </row>
    <row r="60" spans="1:16" ht="26.25" customHeight="1">
      <c r="A60" s="298"/>
      <c r="B60" s="304"/>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06" t="s">
        <v>52</v>
      </c>
      <c r="C63" s="306"/>
      <c r="D63" s="306"/>
      <c r="E63" s="306"/>
      <c r="F63" s="225">
        <f>ROUNDUP(SUM(F60:G62),-3)</f>
        <v>0</v>
      </c>
      <c r="G63" s="225"/>
      <c r="H63" s="320"/>
      <c r="I63" s="320"/>
      <c r="J63" s="320"/>
      <c r="K63" s="320"/>
      <c r="L63" s="320"/>
      <c r="M63" s="320"/>
      <c r="N63" s="320"/>
      <c r="O63" s="320"/>
      <c r="P63" s="320"/>
    </row>
    <row r="64" spans="1:16" ht="26.25" customHeight="1">
      <c r="A64" s="298"/>
      <c r="B64" s="301" t="s">
        <v>94</v>
      </c>
      <c r="C64" s="298"/>
      <c r="D64" s="298"/>
      <c r="E64" s="298"/>
      <c r="F64" s="298"/>
      <c r="G64" s="298"/>
      <c r="H64" s="298"/>
      <c r="I64" s="298"/>
      <c r="J64" s="298"/>
      <c r="K64" s="298"/>
      <c r="L64" s="298"/>
      <c r="M64" s="298"/>
      <c r="N64" s="298"/>
      <c r="O64" s="298"/>
      <c r="P64" s="298"/>
    </row>
    <row r="65" spans="1:16" ht="26.25" customHeight="1">
      <c r="A65" s="298"/>
      <c r="B65" s="302" t="s">
        <v>61</v>
      </c>
      <c r="C65" s="302"/>
      <c r="D65" s="302"/>
      <c r="E65" s="302"/>
      <c r="F65" s="306" t="s">
        <v>28</v>
      </c>
      <c r="G65" s="306"/>
      <c r="H65" s="306" t="s">
        <v>96</v>
      </c>
      <c r="I65" s="306"/>
      <c r="J65" s="306"/>
      <c r="K65" s="306"/>
      <c r="L65" s="306"/>
      <c r="M65" s="306"/>
      <c r="N65" s="306"/>
      <c r="O65" s="306"/>
      <c r="P65" s="306"/>
    </row>
    <row r="66" spans="1:16" ht="26.25" customHeight="1">
      <c r="A66" s="298"/>
      <c r="B66" s="303" t="s">
        <v>161</v>
      </c>
      <c r="C66" s="303"/>
      <c r="D66" s="303"/>
      <c r="E66" s="303"/>
      <c r="F66" s="316">
        <v>31818</v>
      </c>
      <c r="G66" s="316"/>
      <c r="H66" s="319" t="s">
        <v>160</v>
      </c>
      <c r="I66" s="319"/>
      <c r="J66" s="319"/>
      <c r="K66" s="319"/>
      <c r="L66" s="319"/>
      <c r="M66" s="319"/>
      <c r="N66" s="319"/>
      <c r="O66" s="319"/>
      <c r="P66" s="319"/>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5"/>
      <c r="C68" s="305"/>
      <c r="D68" s="305"/>
      <c r="E68" s="305"/>
      <c r="F68" s="317"/>
      <c r="G68" s="317"/>
      <c r="H68" s="305"/>
      <c r="I68" s="305"/>
      <c r="J68" s="305"/>
      <c r="K68" s="305"/>
      <c r="L68" s="305"/>
      <c r="M68" s="305"/>
      <c r="N68" s="305"/>
      <c r="O68" s="305"/>
      <c r="P68" s="305"/>
    </row>
    <row r="69" spans="1:16" ht="26.25" customHeight="1">
      <c r="A69" s="298"/>
      <c r="B69" s="305"/>
      <c r="C69" s="305"/>
      <c r="D69" s="305"/>
      <c r="E69" s="305"/>
      <c r="F69" s="317"/>
      <c r="G69" s="317"/>
      <c r="H69" s="305"/>
      <c r="I69" s="305"/>
      <c r="J69" s="305"/>
      <c r="K69" s="305"/>
      <c r="L69" s="305"/>
      <c r="M69" s="305"/>
      <c r="N69" s="305"/>
      <c r="O69" s="305"/>
      <c r="P69" s="305"/>
    </row>
    <row r="70" spans="1:16" ht="26.25" customHeight="1">
      <c r="A70" s="298"/>
      <c r="B70" s="306" t="s">
        <v>52</v>
      </c>
      <c r="C70" s="306"/>
      <c r="D70" s="306"/>
      <c r="E70" s="306"/>
      <c r="F70" s="225">
        <f>ROUNDUP(SUM(F67:G69),-3)</f>
        <v>0</v>
      </c>
      <c r="G70" s="225"/>
      <c r="H70" s="320"/>
      <c r="I70" s="320"/>
      <c r="J70" s="320"/>
      <c r="K70" s="320"/>
      <c r="L70" s="320"/>
      <c r="M70" s="320"/>
      <c r="N70" s="320"/>
      <c r="O70" s="320"/>
      <c r="P70" s="320"/>
    </row>
    <row r="71" spans="1:16" ht="26.25" customHeight="1">
      <c r="A71" s="298"/>
      <c r="B71" s="323"/>
      <c r="C71" s="298"/>
      <c r="D71" s="298"/>
      <c r="E71" s="298"/>
      <c r="F71" s="298"/>
      <c r="G71" s="298"/>
      <c r="H71" s="298"/>
      <c r="I71" s="298"/>
      <c r="J71" s="298"/>
      <c r="K71" s="298"/>
      <c r="L71" s="298"/>
      <c r="M71" s="298"/>
      <c r="N71" s="298"/>
      <c r="O71" s="298"/>
      <c r="P71" s="298"/>
    </row>
    <row r="72" spans="1:16" ht="26.25" customHeight="1">
      <c r="A72" s="298"/>
      <c r="B72" s="302" t="s">
        <v>61</v>
      </c>
      <c r="C72" s="302"/>
      <c r="D72" s="302"/>
      <c r="E72" s="302"/>
      <c r="F72" s="306" t="s">
        <v>28</v>
      </c>
      <c r="G72" s="306"/>
      <c r="H72" s="306" t="s">
        <v>96</v>
      </c>
      <c r="I72" s="306"/>
      <c r="J72" s="306"/>
      <c r="K72" s="306"/>
      <c r="L72" s="306"/>
      <c r="M72" s="306"/>
      <c r="N72" s="306"/>
      <c r="O72" s="306"/>
      <c r="P72" s="306"/>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5"/>
      <c r="C75" s="305"/>
      <c r="D75" s="305"/>
      <c r="E75" s="305"/>
      <c r="F75" s="317"/>
      <c r="G75" s="317"/>
      <c r="H75" s="305"/>
      <c r="I75" s="305"/>
      <c r="J75" s="305"/>
      <c r="K75" s="305"/>
      <c r="L75" s="305"/>
      <c r="M75" s="305"/>
      <c r="N75" s="305"/>
      <c r="O75" s="305"/>
      <c r="P75" s="305"/>
    </row>
    <row r="76" spans="1:16" ht="26.25" customHeight="1">
      <c r="A76" s="298"/>
      <c r="B76" s="305"/>
      <c r="C76" s="305"/>
      <c r="D76" s="305"/>
      <c r="E76" s="305"/>
      <c r="F76" s="317"/>
      <c r="G76" s="317"/>
      <c r="H76" s="305"/>
      <c r="I76" s="305"/>
      <c r="J76" s="305"/>
      <c r="K76" s="305"/>
      <c r="L76" s="305"/>
      <c r="M76" s="305"/>
      <c r="N76" s="305"/>
      <c r="O76" s="305"/>
      <c r="P76" s="305"/>
    </row>
    <row r="77" spans="1:16" ht="26.25" customHeight="1">
      <c r="A77" s="298"/>
      <c r="B77" s="306" t="s">
        <v>52</v>
      </c>
      <c r="C77" s="306"/>
      <c r="D77" s="306"/>
      <c r="E77" s="306"/>
      <c r="F77" s="225">
        <f>ROUNDUP(SUM(F73:G76),-3)</f>
        <v>0</v>
      </c>
      <c r="G77" s="225"/>
      <c r="H77" s="320"/>
      <c r="I77" s="320"/>
      <c r="J77" s="320"/>
      <c r="K77" s="320"/>
      <c r="L77" s="320"/>
      <c r="M77" s="320"/>
      <c r="N77" s="320"/>
      <c r="O77" s="320"/>
      <c r="P77" s="320"/>
    </row>
    <row r="78" spans="1:16" ht="26.25" customHeight="1">
      <c r="A78" s="298"/>
      <c r="B78" s="323"/>
      <c r="C78" s="298"/>
      <c r="D78" s="298"/>
      <c r="E78" s="298"/>
      <c r="F78" s="298"/>
      <c r="G78" s="298"/>
      <c r="H78" s="298"/>
      <c r="I78" s="298"/>
      <c r="J78" s="298"/>
      <c r="K78" s="298"/>
      <c r="L78" s="298"/>
      <c r="M78" s="298"/>
      <c r="N78" s="298"/>
      <c r="O78" s="298"/>
      <c r="P78" s="298"/>
    </row>
    <row r="79" spans="1:16" ht="26.25" customHeight="1">
      <c r="A79" s="298"/>
      <c r="B79" s="302" t="s">
        <v>61</v>
      </c>
      <c r="C79" s="302"/>
      <c r="D79" s="302"/>
      <c r="E79" s="302"/>
      <c r="F79" s="306" t="s">
        <v>28</v>
      </c>
      <c r="G79" s="306"/>
      <c r="H79" s="306" t="s">
        <v>96</v>
      </c>
      <c r="I79" s="306"/>
      <c r="J79" s="306"/>
      <c r="K79" s="306"/>
      <c r="L79" s="306"/>
      <c r="M79" s="306"/>
      <c r="N79" s="306"/>
      <c r="O79" s="306"/>
      <c r="P79" s="306"/>
    </row>
    <row r="80" spans="1:16" ht="26.25" customHeight="1">
      <c r="A80" s="298"/>
      <c r="B80" s="305"/>
      <c r="C80" s="305"/>
      <c r="D80" s="305"/>
      <c r="E80" s="305"/>
      <c r="F80" s="317"/>
      <c r="G80" s="317"/>
      <c r="H80" s="321"/>
      <c r="I80" s="321"/>
      <c r="J80" s="321"/>
      <c r="K80" s="321"/>
      <c r="L80" s="321"/>
      <c r="M80" s="321"/>
      <c r="N80" s="321"/>
      <c r="O80" s="321"/>
      <c r="P80" s="321"/>
    </row>
    <row r="81" spans="1:16" ht="26.25" customHeight="1">
      <c r="A81" s="298"/>
      <c r="B81" s="304"/>
      <c r="C81" s="305"/>
      <c r="D81" s="305"/>
      <c r="E81" s="305"/>
      <c r="F81" s="317"/>
      <c r="G81" s="317"/>
      <c r="H81" s="305"/>
      <c r="I81" s="305"/>
      <c r="J81" s="305"/>
      <c r="K81" s="305"/>
      <c r="L81" s="305"/>
      <c r="M81" s="305"/>
      <c r="N81" s="305"/>
      <c r="O81" s="305"/>
      <c r="P81" s="305"/>
    </row>
    <row r="82" spans="1:16" ht="26.25" customHeight="1">
      <c r="A82" s="298"/>
      <c r="B82" s="304"/>
      <c r="C82" s="305"/>
      <c r="D82" s="305"/>
      <c r="E82" s="305"/>
      <c r="F82" s="317"/>
      <c r="G82" s="317"/>
      <c r="H82" s="305"/>
      <c r="I82" s="305"/>
      <c r="J82" s="305"/>
      <c r="K82" s="305"/>
      <c r="L82" s="305"/>
      <c r="M82" s="305"/>
      <c r="N82" s="305"/>
      <c r="O82" s="305"/>
      <c r="P82" s="305"/>
    </row>
    <row r="83" spans="1:16" ht="26.25" customHeight="1">
      <c r="A83" s="298"/>
      <c r="B83" s="304"/>
      <c r="C83" s="305"/>
      <c r="D83" s="305"/>
      <c r="E83" s="305"/>
      <c r="F83" s="317"/>
      <c r="G83" s="317"/>
      <c r="H83" s="305"/>
      <c r="I83" s="305"/>
      <c r="J83" s="305"/>
      <c r="K83" s="305"/>
      <c r="L83" s="305"/>
      <c r="M83" s="305"/>
      <c r="N83" s="305"/>
      <c r="O83" s="305"/>
      <c r="P83" s="305"/>
    </row>
    <row r="84" spans="1:16" ht="26.25" customHeight="1">
      <c r="A84" s="298"/>
      <c r="B84" s="306" t="s">
        <v>52</v>
      </c>
      <c r="C84" s="306"/>
      <c r="D84" s="306"/>
      <c r="E84" s="306"/>
      <c r="F84" s="225">
        <f>ROUNDUP(SUM(F80:G83),-3)</f>
        <v>0</v>
      </c>
      <c r="G84" s="225"/>
      <c r="H84" s="320"/>
      <c r="I84" s="320"/>
      <c r="J84" s="320"/>
      <c r="K84" s="320"/>
      <c r="L84" s="320"/>
      <c r="M84" s="320"/>
      <c r="N84" s="320"/>
      <c r="O84" s="320"/>
      <c r="P84" s="320"/>
    </row>
    <row r="85" spans="1:16" ht="26.25" customHeight="1">
      <c r="A85" s="298"/>
      <c r="B85" s="310"/>
      <c r="C85" s="310"/>
      <c r="D85" s="310"/>
      <c r="E85" s="310"/>
      <c r="F85" s="318"/>
      <c r="G85" s="318"/>
      <c r="H85" s="322"/>
      <c r="I85" s="322"/>
      <c r="J85" s="322"/>
      <c r="K85" s="322"/>
      <c r="L85" s="322"/>
      <c r="M85" s="322"/>
      <c r="N85" s="322"/>
      <c r="O85" s="322"/>
      <c r="P85" s="322"/>
    </row>
    <row r="86" spans="1:16" ht="26.25" customHeight="1">
      <c r="A86" s="298"/>
      <c r="B86" s="298" t="s">
        <v>219</v>
      </c>
      <c r="C86" s="298"/>
      <c r="D86" s="298"/>
      <c r="E86" s="298"/>
      <c r="F86" s="298"/>
      <c r="G86" s="298"/>
      <c r="H86" s="298"/>
      <c r="I86" s="298"/>
      <c r="J86" s="298"/>
      <c r="K86" s="298"/>
      <c r="L86" s="298"/>
      <c r="M86" s="298"/>
      <c r="N86" s="298"/>
      <c r="O86" s="298"/>
      <c r="P86" s="298"/>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19"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workbookViewId="0">
      <selection activeCell="B6" sqref="B6:E6"/>
    </sheetView>
  </sheetViews>
  <sheetFormatPr defaultRowHeight="13.2"/>
  <cols>
    <col min="1" max="1" width="0.88671875" customWidth="1"/>
  </cols>
  <sheetData>
    <row r="1" spans="1:16" ht="26.25" customHeight="1">
      <c r="B1" s="301" t="s">
        <v>4</v>
      </c>
      <c r="C1" s="324" t="str">
        <f>IF(活動計画書!C85="","",活動計画書!C85)</f>
        <v/>
      </c>
      <c r="D1" s="324"/>
      <c r="E1" s="324"/>
      <c r="F1" s="324"/>
      <c r="G1" s="324"/>
      <c r="H1" s="324"/>
      <c r="I1" s="324"/>
      <c r="J1" s="326"/>
      <c r="K1" s="326"/>
      <c r="L1" s="326"/>
      <c r="M1" s="324"/>
      <c r="N1" s="324"/>
      <c r="O1" s="324"/>
      <c r="P1" s="298"/>
    </row>
    <row r="2" spans="1:16" ht="26.25" customHeight="1">
      <c r="A2" s="298"/>
      <c r="B2" s="298" t="s">
        <v>90</v>
      </c>
      <c r="C2" s="311">
        <f>SUM(F11,F20,F46,F56,F63,F70,F77,F84)</f>
        <v>0</v>
      </c>
      <c r="D2" s="312"/>
      <c r="E2" s="313"/>
      <c r="F2" s="298" t="s">
        <v>105</v>
      </c>
      <c r="G2" s="298"/>
      <c r="H2" s="298"/>
      <c r="I2" s="298"/>
      <c r="J2" s="298"/>
      <c r="K2" s="325"/>
      <c r="L2" s="326"/>
      <c r="M2" s="325"/>
      <c r="N2" s="326"/>
      <c r="O2" s="326"/>
      <c r="P2" s="298"/>
    </row>
    <row r="3" spans="1:16" ht="26.25" customHeight="1">
      <c r="A3" s="298"/>
      <c r="B3" s="301" t="s">
        <v>87</v>
      </c>
      <c r="C3" s="298"/>
      <c r="D3" s="298"/>
      <c r="E3" s="298"/>
      <c r="F3" s="298"/>
      <c r="G3" s="298"/>
      <c r="H3" s="298"/>
      <c r="I3" s="298"/>
      <c r="J3" s="298"/>
      <c r="K3" s="298"/>
      <c r="L3" s="298"/>
      <c r="M3" s="298"/>
      <c r="N3" s="298"/>
      <c r="O3" s="298"/>
      <c r="P3" s="298"/>
    </row>
    <row r="4" spans="1:16" ht="26.25" customHeight="1">
      <c r="A4" s="298"/>
      <c r="B4" s="302" t="s">
        <v>61</v>
      </c>
      <c r="C4" s="302"/>
      <c r="D4" s="302"/>
      <c r="E4" s="302"/>
      <c r="F4" s="306" t="s">
        <v>28</v>
      </c>
      <c r="G4" s="306"/>
      <c r="H4" s="306" t="s">
        <v>96</v>
      </c>
      <c r="I4" s="306"/>
      <c r="J4" s="306"/>
      <c r="K4" s="306"/>
      <c r="L4" s="306"/>
      <c r="M4" s="306"/>
      <c r="N4" s="306"/>
      <c r="O4" s="306"/>
      <c r="P4" s="306"/>
    </row>
    <row r="5" spans="1:16" ht="26.25" customHeight="1">
      <c r="A5" s="298"/>
      <c r="B5" s="303" t="s">
        <v>150</v>
      </c>
      <c r="C5" s="303"/>
      <c r="D5" s="303"/>
      <c r="E5" s="303"/>
      <c r="F5" s="316">
        <v>50000</v>
      </c>
      <c r="G5" s="316"/>
      <c r="H5" s="319" t="s">
        <v>153</v>
      </c>
      <c r="I5" s="319"/>
      <c r="J5" s="319"/>
      <c r="K5" s="319"/>
      <c r="L5" s="319"/>
      <c r="M5" s="319"/>
      <c r="N5" s="319"/>
      <c r="O5" s="319"/>
      <c r="P5" s="319"/>
    </row>
    <row r="6" spans="1:16" ht="26.25" customHeight="1">
      <c r="A6" s="298"/>
      <c r="B6" s="304"/>
      <c r="C6" s="305"/>
      <c r="D6" s="305"/>
      <c r="E6" s="305"/>
      <c r="F6" s="317"/>
      <c r="G6" s="317"/>
      <c r="H6" s="305"/>
      <c r="I6" s="305"/>
      <c r="J6" s="305"/>
      <c r="K6" s="305"/>
      <c r="L6" s="305"/>
      <c r="M6" s="305"/>
      <c r="N6" s="305"/>
      <c r="O6" s="305"/>
      <c r="P6" s="305"/>
    </row>
    <row r="7" spans="1:16" ht="26.25" customHeight="1">
      <c r="A7" s="298"/>
      <c r="B7" s="304"/>
      <c r="C7" s="305"/>
      <c r="D7" s="305"/>
      <c r="E7" s="305"/>
      <c r="F7" s="317"/>
      <c r="G7" s="317"/>
      <c r="H7" s="305"/>
      <c r="I7" s="305"/>
      <c r="J7" s="305"/>
      <c r="K7" s="305"/>
      <c r="L7" s="305"/>
      <c r="M7" s="305"/>
      <c r="N7" s="305"/>
      <c r="O7" s="305"/>
      <c r="P7" s="305"/>
    </row>
    <row r="8" spans="1:16" ht="26.25" customHeight="1">
      <c r="A8" s="298"/>
      <c r="B8" s="304"/>
      <c r="C8" s="305"/>
      <c r="D8" s="305"/>
      <c r="E8" s="305"/>
      <c r="F8" s="317"/>
      <c r="G8" s="317"/>
      <c r="H8" s="305"/>
      <c r="I8" s="305"/>
      <c r="J8" s="305"/>
      <c r="K8" s="305"/>
      <c r="L8" s="305"/>
      <c r="M8" s="305"/>
      <c r="N8" s="305"/>
      <c r="O8" s="305"/>
      <c r="P8" s="305"/>
    </row>
    <row r="9" spans="1:16" ht="26.25" customHeight="1">
      <c r="A9" s="298"/>
      <c r="B9" s="305"/>
      <c r="C9" s="305"/>
      <c r="D9" s="305"/>
      <c r="E9" s="305"/>
      <c r="F9" s="317"/>
      <c r="G9" s="317"/>
      <c r="H9" s="305"/>
      <c r="I9" s="305"/>
      <c r="J9" s="305"/>
      <c r="K9" s="305"/>
      <c r="L9" s="305"/>
      <c r="M9" s="305"/>
      <c r="N9" s="305"/>
      <c r="O9" s="305"/>
      <c r="P9" s="305"/>
    </row>
    <row r="10" spans="1:16" ht="26.25" customHeight="1">
      <c r="A10" s="298"/>
      <c r="B10" s="305"/>
      <c r="C10" s="305"/>
      <c r="D10" s="305"/>
      <c r="E10" s="305"/>
      <c r="F10" s="317"/>
      <c r="G10" s="317"/>
      <c r="H10" s="305"/>
      <c r="I10" s="305"/>
      <c r="J10" s="305"/>
      <c r="K10" s="305"/>
      <c r="L10" s="305"/>
      <c r="M10" s="305"/>
      <c r="N10" s="305"/>
      <c r="O10" s="305"/>
      <c r="P10" s="305"/>
    </row>
    <row r="11" spans="1:16" ht="26.25" customHeight="1">
      <c r="A11" s="298"/>
      <c r="B11" s="306" t="s">
        <v>52</v>
      </c>
      <c r="C11" s="306"/>
      <c r="D11" s="306"/>
      <c r="E11" s="306"/>
      <c r="F11" s="225">
        <f>ROUNDUP(SUM(F6:G10),-3)</f>
        <v>0</v>
      </c>
      <c r="G11" s="225"/>
      <c r="H11" s="320"/>
      <c r="I11" s="320"/>
      <c r="J11" s="320"/>
      <c r="K11" s="320"/>
      <c r="L11" s="320"/>
      <c r="M11" s="320"/>
      <c r="N11" s="320"/>
      <c r="O11" s="320"/>
      <c r="P11" s="320"/>
    </row>
    <row r="12" spans="1:16" ht="26.25" customHeight="1">
      <c r="A12" s="298"/>
      <c r="B12" s="301" t="s">
        <v>88</v>
      </c>
      <c r="C12" s="298"/>
      <c r="D12" s="298"/>
      <c r="E12" s="298"/>
      <c r="F12" s="298"/>
      <c r="G12" s="298"/>
      <c r="H12" s="298"/>
      <c r="I12" s="298"/>
      <c r="J12" s="298"/>
      <c r="K12" s="298"/>
      <c r="L12" s="298"/>
      <c r="M12" s="298"/>
      <c r="N12" s="298"/>
      <c r="O12" s="298"/>
      <c r="P12" s="298"/>
    </row>
    <row r="13" spans="1:16" ht="26.25" customHeight="1">
      <c r="A13" s="298"/>
      <c r="B13" s="302" t="s">
        <v>61</v>
      </c>
      <c r="C13" s="302"/>
      <c r="D13" s="302"/>
      <c r="E13" s="302"/>
      <c r="F13" s="306" t="s">
        <v>28</v>
      </c>
      <c r="G13" s="306"/>
      <c r="H13" s="306" t="s">
        <v>96</v>
      </c>
      <c r="I13" s="306"/>
      <c r="J13" s="306"/>
      <c r="K13" s="306"/>
      <c r="L13" s="306"/>
      <c r="M13" s="306"/>
      <c r="N13" s="306"/>
      <c r="O13" s="306"/>
      <c r="P13" s="306"/>
    </row>
    <row r="14" spans="1:16" ht="26.25" customHeight="1">
      <c r="A14" s="298"/>
      <c r="B14" s="303" t="s">
        <v>23</v>
      </c>
      <c r="C14" s="303"/>
      <c r="D14" s="303"/>
      <c r="E14" s="303"/>
      <c r="F14" s="316">
        <v>15400</v>
      </c>
      <c r="G14" s="316"/>
      <c r="H14" s="319" t="s">
        <v>36</v>
      </c>
      <c r="I14" s="319"/>
      <c r="J14" s="319"/>
      <c r="K14" s="319"/>
      <c r="L14" s="319"/>
      <c r="M14" s="319"/>
      <c r="N14" s="319"/>
      <c r="O14" s="319"/>
      <c r="P14" s="319"/>
    </row>
    <row r="15" spans="1:16" ht="26.25" customHeight="1">
      <c r="A15" s="298"/>
      <c r="B15" s="304"/>
      <c r="C15" s="305"/>
      <c r="D15" s="305"/>
      <c r="E15" s="305"/>
      <c r="F15" s="317"/>
      <c r="G15" s="317"/>
      <c r="H15" s="305"/>
      <c r="I15" s="305"/>
      <c r="J15" s="305"/>
      <c r="K15" s="305"/>
      <c r="L15" s="305"/>
      <c r="M15" s="305"/>
      <c r="N15" s="305"/>
      <c r="O15" s="305"/>
      <c r="P15" s="305"/>
    </row>
    <row r="16" spans="1:16" ht="26.25" customHeight="1">
      <c r="A16" s="298"/>
      <c r="B16" s="304"/>
      <c r="C16" s="305"/>
      <c r="D16" s="305"/>
      <c r="E16" s="305"/>
      <c r="F16" s="317"/>
      <c r="G16" s="317"/>
      <c r="H16" s="305"/>
      <c r="I16" s="305"/>
      <c r="J16" s="305"/>
      <c r="K16" s="305"/>
      <c r="L16" s="305"/>
      <c r="M16" s="305"/>
      <c r="N16" s="305"/>
      <c r="O16" s="305"/>
      <c r="P16" s="305"/>
    </row>
    <row r="17" spans="1:16" ht="26.25" customHeight="1">
      <c r="A17" s="298"/>
      <c r="B17" s="304"/>
      <c r="C17" s="305"/>
      <c r="D17" s="305"/>
      <c r="E17" s="305"/>
      <c r="F17" s="317"/>
      <c r="G17" s="317"/>
      <c r="H17" s="305"/>
      <c r="I17" s="305"/>
      <c r="J17" s="305"/>
      <c r="K17" s="305"/>
      <c r="L17" s="305"/>
      <c r="M17" s="305"/>
      <c r="N17" s="305"/>
      <c r="O17" s="305"/>
      <c r="P17" s="305"/>
    </row>
    <row r="18" spans="1:16" ht="26.25" customHeight="1">
      <c r="A18" s="298"/>
      <c r="B18" s="305"/>
      <c r="C18" s="305"/>
      <c r="D18" s="305"/>
      <c r="E18" s="305"/>
      <c r="F18" s="317"/>
      <c r="G18" s="317"/>
      <c r="H18" s="305"/>
      <c r="I18" s="305"/>
      <c r="J18" s="305"/>
      <c r="K18" s="305"/>
      <c r="L18" s="305"/>
      <c r="M18" s="305"/>
      <c r="N18" s="305"/>
      <c r="O18" s="305"/>
      <c r="P18" s="305"/>
    </row>
    <row r="19" spans="1:16" ht="26.25" customHeight="1">
      <c r="A19" s="298"/>
      <c r="B19" s="305"/>
      <c r="C19" s="305"/>
      <c r="D19" s="305"/>
      <c r="E19" s="305"/>
      <c r="F19" s="317"/>
      <c r="G19" s="317"/>
      <c r="H19" s="305"/>
      <c r="I19" s="305"/>
      <c r="J19" s="305"/>
      <c r="K19" s="305"/>
      <c r="L19" s="305"/>
      <c r="M19" s="305"/>
      <c r="N19" s="305"/>
      <c r="O19" s="305"/>
      <c r="P19" s="305"/>
    </row>
    <row r="20" spans="1:16" ht="26.25" customHeight="1">
      <c r="A20" s="298"/>
      <c r="B20" s="306" t="s">
        <v>52</v>
      </c>
      <c r="C20" s="306"/>
      <c r="D20" s="306"/>
      <c r="E20" s="306"/>
      <c r="F20" s="225">
        <f>ROUNDUP(SUM(F15:G19),-3)</f>
        <v>0</v>
      </c>
      <c r="G20" s="225"/>
      <c r="H20" s="320"/>
      <c r="I20" s="320"/>
      <c r="J20" s="320"/>
      <c r="K20" s="320"/>
      <c r="L20" s="320"/>
      <c r="M20" s="320"/>
      <c r="N20" s="320"/>
      <c r="O20" s="320"/>
      <c r="P20" s="320"/>
    </row>
    <row r="21" spans="1:16" ht="26.25" customHeight="1">
      <c r="A21" s="298"/>
      <c r="B21" s="301" t="s">
        <v>75</v>
      </c>
      <c r="C21" s="298"/>
      <c r="D21" s="298"/>
      <c r="E21" s="298"/>
      <c r="F21" s="298"/>
      <c r="G21" s="298"/>
      <c r="H21" s="298"/>
      <c r="I21" s="298"/>
      <c r="J21" s="298"/>
      <c r="K21" s="298"/>
      <c r="L21" s="298"/>
      <c r="M21" s="298"/>
      <c r="N21" s="298"/>
      <c r="O21" s="298"/>
      <c r="P21" s="298"/>
    </row>
    <row r="22" spans="1:16" ht="26.25" customHeight="1">
      <c r="A22" s="298"/>
      <c r="B22" s="302" t="s">
        <v>61</v>
      </c>
      <c r="C22" s="302"/>
      <c r="D22" s="302"/>
      <c r="E22" s="302"/>
      <c r="F22" s="306" t="s">
        <v>28</v>
      </c>
      <c r="G22" s="306"/>
      <c r="H22" s="306" t="s">
        <v>96</v>
      </c>
      <c r="I22" s="306"/>
      <c r="J22" s="306"/>
      <c r="K22" s="306"/>
      <c r="L22" s="306"/>
      <c r="M22" s="306"/>
      <c r="N22" s="306"/>
      <c r="O22" s="306"/>
      <c r="P22" s="306"/>
    </row>
    <row r="23" spans="1:16" ht="26.25" customHeight="1">
      <c r="A23" s="298"/>
      <c r="B23" s="303" t="s">
        <v>154</v>
      </c>
      <c r="C23" s="303"/>
      <c r="D23" s="303"/>
      <c r="E23" s="303"/>
      <c r="F23" s="316">
        <v>8000</v>
      </c>
      <c r="G23" s="316"/>
      <c r="H23" s="303" t="s">
        <v>155</v>
      </c>
      <c r="I23" s="303"/>
      <c r="J23" s="303"/>
      <c r="K23" s="303"/>
      <c r="L23" s="303"/>
      <c r="M23" s="303"/>
      <c r="N23" s="303"/>
      <c r="O23" s="303"/>
      <c r="P23" s="303"/>
    </row>
    <row r="24" spans="1:16" ht="26.25" customHeight="1">
      <c r="A24" s="298"/>
      <c r="B24" s="305"/>
      <c r="C24" s="305"/>
      <c r="D24" s="305"/>
      <c r="E24" s="305"/>
      <c r="F24" s="317"/>
      <c r="G24" s="317"/>
      <c r="H24" s="305"/>
      <c r="I24" s="305"/>
      <c r="J24" s="305"/>
      <c r="K24" s="305"/>
      <c r="L24" s="305"/>
      <c r="M24" s="305"/>
      <c r="N24" s="305"/>
      <c r="O24" s="305"/>
      <c r="P24" s="305"/>
    </row>
    <row r="25" spans="1:16" ht="26.25" customHeight="1">
      <c r="A25" s="298"/>
      <c r="B25" s="305"/>
      <c r="C25" s="305"/>
      <c r="D25" s="305"/>
      <c r="E25" s="305"/>
      <c r="F25" s="317"/>
      <c r="G25" s="317"/>
      <c r="H25" s="305"/>
      <c r="I25" s="305"/>
      <c r="J25" s="305"/>
      <c r="K25" s="305"/>
      <c r="L25" s="305"/>
      <c r="M25" s="305"/>
      <c r="N25" s="305"/>
      <c r="O25" s="305"/>
      <c r="P25" s="305"/>
    </row>
    <row r="26" spans="1:16" ht="26.25" customHeight="1">
      <c r="A26" s="298"/>
      <c r="B26" s="305"/>
      <c r="C26" s="305"/>
      <c r="D26" s="305"/>
      <c r="E26" s="305"/>
      <c r="F26" s="317"/>
      <c r="G26" s="317"/>
      <c r="H26" s="305"/>
      <c r="I26" s="305"/>
      <c r="J26" s="305"/>
      <c r="K26" s="305"/>
      <c r="L26" s="305"/>
      <c r="M26" s="305"/>
      <c r="N26" s="305"/>
      <c r="O26" s="305"/>
      <c r="P26" s="305"/>
    </row>
    <row r="27" spans="1:16" ht="26.25" customHeight="1">
      <c r="A27" s="298"/>
      <c r="B27" s="304"/>
      <c r="C27" s="305"/>
      <c r="D27" s="305"/>
      <c r="E27" s="305"/>
      <c r="F27" s="317"/>
      <c r="G27" s="317"/>
      <c r="H27" s="305"/>
      <c r="I27" s="305"/>
      <c r="J27" s="305"/>
      <c r="K27" s="305"/>
      <c r="L27" s="305"/>
      <c r="M27" s="305"/>
      <c r="N27" s="305"/>
      <c r="O27" s="305"/>
      <c r="P27" s="305"/>
    </row>
    <row r="28" spans="1:16" ht="26.25" customHeight="1">
      <c r="A28" s="298"/>
      <c r="B28" s="305"/>
      <c r="C28" s="305"/>
      <c r="D28" s="305"/>
      <c r="E28" s="305"/>
      <c r="F28" s="317"/>
      <c r="G28" s="317"/>
      <c r="H28" s="305"/>
      <c r="I28" s="305"/>
      <c r="J28" s="305"/>
      <c r="K28" s="305"/>
      <c r="L28" s="305"/>
      <c r="M28" s="305"/>
      <c r="N28" s="305"/>
      <c r="O28" s="305"/>
      <c r="P28" s="305"/>
    </row>
    <row r="29" spans="1:16" ht="26.25" customHeight="1">
      <c r="A29" s="298"/>
      <c r="B29" s="305"/>
      <c r="C29" s="305"/>
      <c r="D29" s="305"/>
      <c r="E29" s="305"/>
      <c r="F29" s="317"/>
      <c r="G29" s="317"/>
      <c r="H29" s="305"/>
      <c r="I29" s="305"/>
      <c r="J29" s="305"/>
      <c r="K29" s="305"/>
      <c r="L29" s="305"/>
      <c r="M29" s="305"/>
      <c r="N29" s="305"/>
      <c r="O29" s="305"/>
      <c r="P29" s="305"/>
    </row>
    <row r="30" spans="1:16" ht="26.25" customHeight="1">
      <c r="A30" s="298"/>
      <c r="B30" s="304"/>
      <c r="C30" s="305"/>
      <c r="D30" s="305"/>
      <c r="E30" s="305"/>
      <c r="F30" s="317"/>
      <c r="G30" s="317"/>
      <c r="H30" s="305"/>
      <c r="I30" s="305"/>
      <c r="J30" s="305"/>
      <c r="K30" s="305"/>
      <c r="L30" s="305"/>
      <c r="M30" s="305"/>
      <c r="N30" s="305"/>
      <c r="O30" s="305"/>
      <c r="P30" s="305"/>
    </row>
    <row r="31" spans="1:16" ht="26.25" customHeight="1">
      <c r="A31" s="298"/>
      <c r="B31" s="304"/>
      <c r="C31" s="305"/>
      <c r="D31" s="305"/>
      <c r="E31" s="305"/>
      <c r="F31" s="317"/>
      <c r="G31" s="317"/>
      <c r="H31" s="305"/>
      <c r="I31" s="305"/>
      <c r="J31" s="305"/>
      <c r="K31" s="305"/>
      <c r="L31" s="305"/>
      <c r="M31" s="305"/>
      <c r="N31" s="305"/>
      <c r="O31" s="305"/>
      <c r="P31" s="305"/>
    </row>
    <row r="32" spans="1:16" ht="26.25" customHeight="1">
      <c r="A32" s="298"/>
      <c r="B32" s="304"/>
      <c r="C32" s="305"/>
      <c r="D32" s="305"/>
      <c r="E32" s="305"/>
      <c r="F32" s="317"/>
      <c r="G32" s="317"/>
      <c r="H32" s="305"/>
      <c r="I32" s="305"/>
      <c r="J32" s="305"/>
      <c r="K32" s="305"/>
      <c r="L32" s="305"/>
      <c r="M32" s="305"/>
      <c r="N32" s="305"/>
      <c r="O32" s="305"/>
      <c r="P32" s="305"/>
    </row>
    <row r="33" spans="1:16" ht="26.25" customHeight="1">
      <c r="A33" s="298"/>
      <c r="B33" s="304"/>
      <c r="C33" s="305"/>
      <c r="D33" s="305"/>
      <c r="E33" s="305"/>
      <c r="F33" s="317"/>
      <c r="G33" s="317"/>
      <c r="H33" s="305"/>
      <c r="I33" s="305"/>
      <c r="J33" s="305"/>
      <c r="K33" s="305"/>
      <c r="L33" s="305"/>
      <c r="M33" s="305"/>
      <c r="N33" s="305"/>
      <c r="O33" s="305"/>
      <c r="P33" s="305"/>
    </row>
    <row r="34" spans="1:16" ht="26.25" customHeight="1">
      <c r="A34" s="298"/>
      <c r="B34" s="304"/>
      <c r="C34" s="305"/>
      <c r="D34" s="305"/>
      <c r="E34" s="305"/>
      <c r="F34" s="317"/>
      <c r="G34" s="317"/>
      <c r="H34" s="305"/>
      <c r="I34" s="305"/>
      <c r="J34" s="305"/>
      <c r="K34" s="305"/>
      <c r="L34" s="305"/>
      <c r="M34" s="305"/>
      <c r="N34" s="305"/>
      <c r="O34" s="305"/>
      <c r="P34" s="305"/>
    </row>
    <row r="35" spans="1:16" ht="26.25" customHeight="1">
      <c r="A35" s="298"/>
      <c r="B35" s="304"/>
      <c r="C35" s="305"/>
      <c r="D35" s="305"/>
      <c r="E35" s="305"/>
      <c r="F35" s="317"/>
      <c r="G35" s="317"/>
      <c r="H35" s="305"/>
      <c r="I35" s="305"/>
      <c r="J35" s="305"/>
      <c r="K35" s="305"/>
      <c r="L35" s="305"/>
      <c r="M35" s="305"/>
      <c r="N35" s="305"/>
      <c r="O35" s="305"/>
      <c r="P35" s="305"/>
    </row>
    <row r="36" spans="1:16" ht="26.25" customHeight="1">
      <c r="A36" s="298"/>
      <c r="B36" s="304"/>
      <c r="C36" s="305"/>
      <c r="D36" s="305"/>
      <c r="E36" s="305"/>
      <c r="F36" s="317"/>
      <c r="G36" s="317"/>
      <c r="H36" s="305"/>
      <c r="I36" s="305"/>
      <c r="J36" s="305"/>
      <c r="K36" s="305"/>
      <c r="L36" s="305"/>
      <c r="M36" s="305"/>
      <c r="N36" s="305"/>
      <c r="O36" s="305"/>
      <c r="P36" s="305"/>
    </row>
    <row r="37" spans="1:16" ht="26.25" customHeight="1">
      <c r="A37" s="298"/>
      <c r="B37" s="304"/>
      <c r="C37" s="305"/>
      <c r="D37" s="305"/>
      <c r="E37" s="305"/>
      <c r="F37" s="317"/>
      <c r="G37" s="317"/>
      <c r="H37" s="305"/>
      <c r="I37" s="305"/>
      <c r="J37" s="305"/>
      <c r="K37" s="305"/>
      <c r="L37" s="305"/>
      <c r="M37" s="305"/>
      <c r="N37" s="305"/>
      <c r="O37" s="305"/>
      <c r="P37" s="305"/>
    </row>
    <row r="38" spans="1:16" ht="26.25" customHeight="1">
      <c r="A38" s="298"/>
      <c r="B38" s="304"/>
      <c r="C38" s="305"/>
      <c r="D38" s="305"/>
      <c r="E38" s="305"/>
      <c r="F38" s="317"/>
      <c r="G38" s="317"/>
      <c r="H38" s="305"/>
      <c r="I38" s="305"/>
      <c r="J38" s="305"/>
      <c r="K38" s="305"/>
      <c r="L38" s="305"/>
      <c r="M38" s="305"/>
      <c r="N38" s="305"/>
      <c r="O38" s="305"/>
      <c r="P38" s="305"/>
    </row>
    <row r="39" spans="1:16" ht="26.25" customHeight="1">
      <c r="A39" s="298"/>
      <c r="B39" s="304"/>
      <c r="C39" s="305"/>
      <c r="D39" s="305"/>
      <c r="E39" s="305"/>
      <c r="F39" s="317"/>
      <c r="G39" s="317"/>
      <c r="H39" s="305"/>
      <c r="I39" s="305"/>
      <c r="J39" s="305"/>
      <c r="K39" s="305"/>
      <c r="L39" s="305"/>
      <c r="M39" s="305"/>
      <c r="N39" s="305"/>
      <c r="O39" s="305"/>
      <c r="P39" s="305"/>
    </row>
    <row r="40" spans="1:16" ht="26.25" customHeight="1">
      <c r="A40" s="298"/>
      <c r="B40" s="304"/>
      <c r="C40" s="305"/>
      <c r="D40" s="305"/>
      <c r="E40" s="305"/>
      <c r="F40" s="317"/>
      <c r="G40" s="317"/>
      <c r="H40" s="305"/>
      <c r="I40" s="305"/>
      <c r="J40" s="305"/>
      <c r="K40" s="305"/>
      <c r="L40" s="305"/>
      <c r="M40" s="305"/>
      <c r="N40" s="305"/>
      <c r="O40" s="305"/>
      <c r="P40" s="305"/>
    </row>
    <row r="41" spans="1:16" ht="26.25" customHeight="1">
      <c r="A41" s="298"/>
      <c r="B41" s="304"/>
      <c r="C41" s="305"/>
      <c r="D41" s="305"/>
      <c r="E41" s="305"/>
      <c r="F41" s="317"/>
      <c r="G41" s="317"/>
      <c r="H41" s="305"/>
      <c r="I41" s="305"/>
      <c r="J41" s="305"/>
      <c r="K41" s="305"/>
      <c r="L41" s="305"/>
      <c r="M41" s="305"/>
      <c r="N41" s="305"/>
      <c r="O41" s="305"/>
      <c r="P41" s="305"/>
    </row>
    <row r="42" spans="1:16" ht="26.25" customHeight="1">
      <c r="A42" s="298"/>
      <c r="B42" s="304"/>
      <c r="C42" s="305"/>
      <c r="D42" s="305"/>
      <c r="E42" s="305"/>
      <c r="F42" s="317"/>
      <c r="G42" s="317"/>
      <c r="H42" s="305"/>
      <c r="I42" s="305"/>
      <c r="J42" s="305"/>
      <c r="K42" s="305"/>
      <c r="L42" s="305"/>
      <c r="M42" s="305"/>
      <c r="N42" s="305"/>
      <c r="O42" s="305"/>
      <c r="P42" s="305"/>
    </row>
    <row r="43" spans="1:16" ht="26.25" customHeight="1">
      <c r="A43" s="298"/>
      <c r="B43" s="304"/>
      <c r="C43" s="305"/>
      <c r="D43" s="305"/>
      <c r="E43" s="305"/>
      <c r="F43" s="317"/>
      <c r="G43" s="317"/>
      <c r="H43" s="305"/>
      <c r="I43" s="305"/>
      <c r="J43" s="305"/>
      <c r="K43" s="305"/>
      <c r="L43" s="305"/>
      <c r="M43" s="305"/>
      <c r="N43" s="305"/>
      <c r="O43" s="305"/>
      <c r="P43" s="305"/>
    </row>
    <row r="44" spans="1:16" ht="26.25" customHeight="1">
      <c r="A44" s="298"/>
      <c r="B44" s="305"/>
      <c r="C44" s="305"/>
      <c r="D44" s="305"/>
      <c r="E44" s="305"/>
      <c r="F44" s="317"/>
      <c r="G44" s="317"/>
      <c r="H44" s="305"/>
      <c r="I44" s="305"/>
      <c r="J44" s="305"/>
      <c r="K44" s="305"/>
      <c r="L44" s="305"/>
      <c r="M44" s="305"/>
      <c r="N44" s="305"/>
      <c r="O44" s="305"/>
      <c r="P44" s="305"/>
    </row>
    <row r="45" spans="1:16" ht="26.25" customHeight="1">
      <c r="A45" s="298"/>
      <c r="B45" s="305"/>
      <c r="C45" s="305"/>
      <c r="D45" s="305"/>
      <c r="E45" s="305"/>
      <c r="F45" s="317"/>
      <c r="G45" s="317"/>
      <c r="H45" s="305"/>
      <c r="I45" s="305"/>
      <c r="J45" s="305"/>
      <c r="K45" s="305"/>
      <c r="L45" s="305"/>
      <c r="M45" s="305"/>
      <c r="N45" s="305"/>
      <c r="O45" s="305"/>
      <c r="P45" s="305"/>
    </row>
    <row r="46" spans="1:16" ht="26.25" customHeight="1">
      <c r="A46" s="298"/>
      <c r="B46" s="306" t="s">
        <v>52</v>
      </c>
      <c r="C46" s="306"/>
      <c r="D46" s="306"/>
      <c r="E46" s="306"/>
      <c r="F46" s="225">
        <f>ROUNDUP(SUM(F24:G45),-3)</f>
        <v>0</v>
      </c>
      <c r="G46" s="225"/>
      <c r="H46" s="320"/>
      <c r="I46" s="320"/>
      <c r="J46" s="320"/>
      <c r="K46" s="320"/>
      <c r="L46" s="320"/>
      <c r="M46" s="320"/>
      <c r="N46" s="320"/>
      <c r="O46" s="320"/>
      <c r="P46" s="320"/>
    </row>
    <row r="47" spans="1:16" ht="26.25" customHeight="1">
      <c r="A47" s="298"/>
      <c r="B47" s="301" t="s">
        <v>89</v>
      </c>
      <c r="C47" s="298"/>
      <c r="D47" s="298"/>
      <c r="E47" s="298"/>
      <c r="F47" s="298"/>
      <c r="G47" s="298"/>
      <c r="H47" s="298"/>
      <c r="I47" s="298"/>
      <c r="J47" s="298"/>
      <c r="K47" s="298"/>
      <c r="L47" s="298"/>
      <c r="M47" s="298"/>
      <c r="N47" s="298"/>
      <c r="O47" s="298"/>
      <c r="P47" s="298"/>
    </row>
    <row r="48" spans="1:16" ht="26.25" customHeight="1">
      <c r="A48" s="298"/>
      <c r="B48" s="302" t="s">
        <v>61</v>
      </c>
      <c r="C48" s="302"/>
      <c r="D48" s="302"/>
      <c r="E48" s="302"/>
      <c r="F48" s="306" t="s">
        <v>28</v>
      </c>
      <c r="G48" s="306"/>
      <c r="H48" s="306" t="s">
        <v>96</v>
      </c>
      <c r="I48" s="306"/>
      <c r="J48" s="306"/>
      <c r="K48" s="306"/>
      <c r="L48" s="306"/>
      <c r="M48" s="306"/>
      <c r="N48" s="306"/>
      <c r="O48" s="306"/>
      <c r="P48" s="306"/>
    </row>
    <row r="49" spans="1:16" ht="26.25" customHeight="1">
      <c r="A49" s="298"/>
      <c r="B49" s="303" t="s">
        <v>136</v>
      </c>
      <c r="C49" s="303"/>
      <c r="D49" s="303"/>
      <c r="E49" s="303"/>
      <c r="F49" s="316">
        <v>5040</v>
      </c>
      <c r="G49" s="316"/>
      <c r="H49" s="319" t="s">
        <v>156</v>
      </c>
      <c r="I49" s="319"/>
      <c r="J49" s="319"/>
      <c r="K49" s="319"/>
      <c r="L49" s="319"/>
      <c r="M49" s="319"/>
      <c r="N49" s="319"/>
      <c r="O49" s="319"/>
      <c r="P49" s="319"/>
    </row>
    <row r="50" spans="1:16" ht="26.25" customHeight="1">
      <c r="A50" s="298"/>
      <c r="B50" s="304"/>
      <c r="C50" s="305"/>
      <c r="D50" s="305"/>
      <c r="E50" s="305"/>
      <c r="F50" s="317"/>
      <c r="G50" s="317"/>
      <c r="H50" s="305"/>
      <c r="I50" s="305"/>
      <c r="J50" s="305"/>
      <c r="K50" s="305"/>
      <c r="L50" s="305"/>
      <c r="M50" s="305"/>
      <c r="N50" s="305"/>
      <c r="O50" s="305"/>
      <c r="P50" s="305"/>
    </row>
    <row r="51" spans="1:16" ht="26.25" customHeight="1">
      <c r="A51" s="298"/>
      <c r="B51" s="304"/>
      <c r="C51" s="305"/>
      <c r="D51" s="305"/>
      <c r="E51" s="305"/>
      <c r="F51" s="317"/>
      <c r="G51" s="317"/>
      <c r="H51" s="305"/>
      <c r="I51" s="305"/>
      <c r="J51" s="305"/>
      <c r="K51" s="305"/>
      <c r="L51" s="305"/>
      <c r="M51" s="305"/>
      <c r="N51" s="305"/>
      <c r="O51" s="305"/>
      <c r="P51" s="305"/>
    </row>
    <row r="52" spans="1:16" ht="26.25" customHeight="1">
      <c r="A52" s="298"/>
      <c r="B52" s="304"/>
      <c r="C52" s="305"/>
      <c r="D52" s="305"/>
      <c r="E52" s="305"/>
      <c r="F52" s="317"/>
      <c r="G52" s="317"/>
      <c r="H52" s="305"/>
      <c r="I52" s="305"/>
      <c r="J52" s="305"/>
      <c r="K52" s="305"/>
      <c r="L52" s="305"/>
      <c r="M52" s="305"/>
      <c r="N52" s="305"/>
      <c r="O52" s="305"/>
      <c r="P52" s="305"/>
    </row>
    <row r="53" spans="1:16" ht="26.25" customHeight="1">
      <c r="A53" s="298"/>
      <c r="B53" s="304"/>
      <c r="C53" s="305"/>
      <c r="D53" s="305"/>
      <c r="E53" s="305"/>
      <c r="F53" s="317"/>
      <c r="G53" s="317"/>
      <c r="H53" s="305"/>
      <c r="I53" s="305"/>
      <c r="J53" s="305"/>
      <c r="K53" s="305"/>
      <c r="L53" s="305"/>
      <c r="M53" s="305"/>
      <c r="N53" s="305"/>
      <c r="O53" s="305"/>
      <c r="P53" s="305"/>
    </row>
    <row r="54" spans="1:16" ht="26.25" customHeight="1">
      <c r="A54" s="298"/>
      <c r="B54" s="305"/>
      <c r="C54" s="305"/>
      <c r="D54" s="305"/>
      <c r="E54" s="305"/>
      <c r="F54" s="317"/>
      <c r="G54" s="317"/>
      <c r="H54" s="305"/>
      <c r="I54" s="305"/>
      <c r="J54" s="305"/>
      <c r="K54" s="305"/>
      <c r="L54" s="305"/>
      <c r="M54" s="305"/>
      <c r="N54" s="305"/>
      <c r="O54" s="305"/>
      <c r="P54" s="305"/>
    </row>
    <row r="55" spans="1:16" ht="26.25" customHeight="1">
      <c r="A55" s="298"/>
      <c r="B55" s="305"/>
      <c r="C55" s="305"/>
      <c r="D55" s="305"/>
      <c r="E55" s="305"/>
      <c r="F55" s="317"/>
      <c r="G55" s="317"/>
      <c r="H55" s="305"/>
      <c r="I55" s="305"/>
      <c r="J55" s="305"/>
      <c r="K55" s="305"/>
      <c r="L55" s="305"/>
      <c r="M55" s="305"/>
      <c r="N55" s="305"/>
      <c r="O55" s="305"/>
      <c r="P55" s="305"/>
    </row>
    <row r="56" spans="1:16" ht="26.25" customHeight="1">
      <c r="A56" s="298"/>
      <c r="B56" s="306" t="s">
        <v>52</v>
      </c>
      <c r="C56" s="306"/>
      <c r="D56" s="306"/>
      <c r="E56" s="306"/>
      <c r="F56" s="225">
        <f>ROUNDUP(SUM(F50:G55),-3)</f>
        <v>0</v>
      </c>
      <c r="G56" s="225"/>
      <c r="H56" s="320"/>
      <c r="I56" s="320"/>
      <c r="J56" s="320"/>
      <c r="K56" s="320"/>
      <c r="L56" s="320"/>
      <c r="M56" s="320"/>
      <c r="N56" s="320"/>
      <c r="O56" s="320"/>
      <c r="P56" s="320"/>
    </row>
    <row r="57" spans="1:16" ht="26.25" customHeight="1">
      <c r="A57" s="298"/>
      <c r="B57" s="301" t="s">
        <v>92</v>
      </c>
      <c r="C57" s="298"/>
      <c r="D57" s="298"/>
      <c r="E57" s="298"/>
      <c r="F57" s="298"/>
      <c r="G57" s="298"/>
      <c r="H57" s="298"/>
      <c r="I57" s="298"/>
      <c r="J57" s="298"/>
      <c r="K57" s="298"/>
      <c r="L57" s="298"/>
      <c r="M57" s="298"/>
      <c r="N57" s="298"/>
      <c r="O57" s="298"/>
      <c r="P57" s="298"/>
    </row>
    <row r="58" spans="1:16" ht="26.25" customHeight="1">
      <c r="A58" s="298"/>
      <c r="B58" s="302" t="s">
        <v>61</v>
      </c>
      <c r="C58" s="302"/>
      <c r="D58" s="302"/>
      <c r="E58" s="302"/>
      <c r="F58" s="306" t="s">
        <v>28</v>
      </c>
      <c r="G58" s="306"/>
      <c r="H58" s="306" t="s">
        <v>96</v>
      </c>
      <c r="I58" s="306"/>
      <c r="J58" s="306"/>
      <c r="K58" s="306"/>
      <c r="L58" s="306"/>
      <c r="M58" s="306"/>
      <c r="N58" s="306"/>
      <c r="O58" s="306"/>
      <c r="P58" s="306"/>
    </row>
    <row r="59" spans="1:16" ht="26.25" customHeight="1">
      <c r="A59" s="298"/>
      <c r="B59" s="303" t="s">
        <v>158</v>
      </c>
      <c r="C59" s="303"/>
      <c r="D59" s="303"/>
      <c r="E59" s="303"/>
      <c r="F59" s="316">
        <v>5000</v>
      </c>
      <c r="G59" s="316"/>
      <c r="H59" s="319" t="s">
        <v>159</v>
      </c>
      <c r="I59" s="319"/>
      <c r="J59" s="319"/>
      <c r="K59" s="319"/>
      <c r="L59" s="319"/>
      <c r="M59" s="319"/>
      <c r="N59" s="319"/>
      <c r="O59" s="319"/>
      <c r="P59" s="319"/>
    </row>
    <row r="60" spans="1:16" ht="26.25" customHeight="1">
      <c r="A60" s="298"/>
      <c r="B60" s="304"/>
      <c r="C60" s="305"/>
      <c r="D60" s="305"/>
      <c r="E60" s="305"/>
      <c r="F60" s="317"/>
      <c r="G60" s="317"/>
      <c r="H60" s="305"/>
      <c r="I60" s="305"/>
      <c r="J60" s="305"/>
      <c r="K60" s="305"/>
      <c r="L60" s="305"/>
      <c r="M60" s="305"/>
      <c r="N60" s="305"/>
      <c r="O60" s="305"/>
      <c r="P60" s="305"/>
    </row>
    <row r="61" spans="1:16" ht="26.25" customHeight="1">
      <c r="A61" s="298"/>
      <c r="B61" s="305"/>
      <c r="C61" s="305"/>
      <c r="D61" s="305"/>
      <c r="E61" s="305"/>
      <c r="F61" s="317"/>
      <c r="G61" s="317"/>
      <c r="H61" s="305"/>
      <c r="I61" s="305"/>
      <c r="J61" s="305"/>
      <c r="K61" s="305"/>
      <c r="L61" s="305"/>
      <c r="M61" s="305"/>
      <c r="N61" s="305"/>
      <c r="O61" s="305"/>
      <c r="P61" s="305"/>
    </row>
    <row r="62" spans="1:16" ht="26.25" customHeight="1">
      <c r="A62" s="298"/>
      <c r="B62" s="305"/>
      <c r="C62" s="305"/>
      <c r="D62" s="305"/>
      <c r="E62" s="305"/>
      <c r="F62" s="317"/>
      <c r="G62" s="317"/>
      <c r="H62" s="305"/>
      <c r="I62" s="305"/>
      <c r="J62" s="305"/>
      <c r="K62" s="305"/>
      <c r="L62" s="305"/>
      <c r="M62" s="305"/>
      <c r="N62" s="305"/>
      <c r="O62" s="305"/>
      <c r="P62" s="305"/>
    </row>
    <row r="63" spans="1:16" ht="26.25" customHeight="1">
      <c r="A63" s="298"/>
      <c r="B63" s="306" t="s">
        <v>52</v>
      </c>
      <c r="C63" s="306"/>
      <c r="D63" s="306"/>
      <c r="E63" s="306"/>
      <c r="F63" s="225">
        <f>ROUNDUP(SUM(F60:G62),-3)</f>
        <v>0</v>
      </c>
      <c r="G63" s="225"/>
      <c r="H63" s="320"/>
      <c r="I63" s="320"/>
      <c r="J63" s="320"/>
      <c r="K63" s="320"/>
      <c r="L63" s="320"/>
      <c r="M63" s="320"/>
      <c r="N63" s="320"/>
      <c r="O63" s="320"/>
      <c r="P63" s="320"/>
    </row>
    <row r="64" spans="1:16" ht="26.25" customHeight="1">
      <c r="A64" s="298"/>
      <c r="B64" s="301" t="s">
        <v>94</v>
      </c>
      <c r="C64" s="298"/>
      <c r="D64" s="298"/>
      <c r="E64" s="298"/>
      <c r="F64" s="298"/>
      <c r="G64" s="298"/>
      <c r="H64" s="298"/>
      <c r="I64" s="298"/>
      <c r="J64" s="298"/>
      <c r="K64" s="298"/>
      <c r="L64" s="298"/>
      <c r="M64" s="298"/>
      <c r="N64" s="298"/>
      <c r="O64" s="298"/>
      <c r="P64" s="298"/>
    </row>
    <row r="65" spans="1:16" ht="26.25" customHeight="1">
      <c r="A65" s="298"/>
      <c r="B65" s="302" t="s">
        <v>61</v>
      </c>
      <c r="C65" s="302"/>
      <c r="D65" s="302"/>
      <c r="E65" s="302"/>
      <c r="F65" s="306" t="s">
        <v>28</v>
      </c>
      <c r="G65" s="306"/>
      <c r="H65" s="306" t="s">
        <v>96</v>
      </c>
      <c r="I65" s="306"/>
      <c r="J65" s="306"/>
      <c r="K65" s="306"/>
      <c r="L65" s="306"/>
      <c r="M65" s="306"/>
      <c r="N65" s="306"/>
      <c r="O65" s="306"/>
      <c r="P65" s="306"/>
    </row>
    <row r="66" spans="1:16" ht="26.25" customHeight="1">
      <c r="A66" s="298"/>
      <c r="B66" s="303" t="s">
        <v>161</v>
      </c>
      <c r="C66" s="303"/>
      <c r="D66" s="303"/>
      <c r="E66" s="303"/>
      <c r="F66" s="316">
        <v>31818</v>
      </c>
      <c r="G66" s="316"/>
      <c r="H66" s="319" t="s">
        <v>160</v>
      </c>
      <c r="I66" s="319"/>
      <c r="J66" s="319"/>
      <c r="K66" s="319"/>
      <c r="L66" s="319"/>
      <c r="M66" s="319"/>
      <c r="N66" s="319"/>
      <c r="O66" s="319"/>
      <c r="P66" s="319"/>
    </row>
    <row r="67" spans="1:16" ht="26.25" customHeight="1">
      <c r="A67" s="298"/>
      <c r="B67" s="304"/>
      <c r="C67" s="305"/>
      <c r="D67" s="305"/>
      <c r="E67" s="305"/>
      <c r="F67" s="317"/>
      <c r="G67" s="317"/>
      <c r="H67" s="305"/>
      <c r="I67" s="305"/>
      <c r="J67" s="305"/>
      <c r="K67" s="305"/>
      <c r="L67" s="305"/>
      <c r="M67" s="305"/>
      <c r="N67" s="305"/>
      <c r="O67" s="305"/>
      <c r="P67" s="305"/>
    </row>
    <row r="68" spans="1:16" ht="26.25" customHeight="1">
      <c r="A68" s="298"/>
      <c r="B68" s="305"/>
      <c r="C68" s="305"/>
      <c r="D68" s="305"/>
      <c r="E68" s="305"/>
      <c r="F68" s="317"/>
      <c r="G68" s="317"/>
      <c r="H68" s="305"/>
      <c r="I68" s="305"/>
      <c r="J68" s="305"/>
      <c r="K68" s="305"/>
      <c r="L68" s="305"/>
      <c r="M68" s="305"/>
      <c r="N68" s="305"/>
      <c r="O68" s="305"/>
      <c r="P68" s="305"/>
    </row>
    <row r="69" spans="1:16" ht="26.25" customHeight="1">
      <c r="A69" s="298"/>
      <c r="B69" s="305"/>
      <c r="C69" s="305"/>
      <c r="D69" s="305"/>
      <c r="E69" s="305"/>
      <c r="F69" s="317"/>
      <c r="G69" s="317"/>
      <c r="H69" s="305"/>
      <c r="I69" s="305"/>
      <c r="J69" s="305"/>
      <c r="K69" s="305"/>
      <c r="L69" s="305"/>
      <c r="M69" s="305"/>
      <c r="N69" s="305"/>
      <c r="O69" s="305"/>
      <c r="P69" s="305"/>
    </row>
    <row r="70" spans="1:16" ht="26.25" customHeight="1">
      <c r="A70" s="298"/>
      <c r="B70" s="306" t="s">
        <v>52</v>
      </c>
      <c r="C70" s="306"/>
      <c r="D70" s="306"/>
      <c r="E70" s="306"/>
      <c r="F70" s="225">
        <f>ROUNDUP(SUM(F67:G69),-3)</f>
        <v>0</v>
      </c>
      <c r="G70" s="225"/>
      <c r="H70" s="320"/>
      <c r="I70" s="320"/>
      <c r="J70" s="320"/>
      <c r="K70" s="320"/>
      <c r="L70" s="320"/>
      <c r="M70" s="320"/>
      <c r="N70" s="320"/>
      <c r="O70" s="320"/>
      <c r="P70" s="320"/>
    </row>
    <row r="71" spans="1:16" ht="26.25" customHeight="1">
      <c r="A71" s="298"/>
      <c r="B71" s="323"/>
      <c r="C71" s="298"/>
      <c r="D71" s="298"/>
      <c r="E71" s="298"/>
      <c r="F71" s="298"/>
      <c r="G71" s="298"/>
      <c r="H71" s="298"/>
      <c r="I71" s="298"/>
      <c r="J71" s="298"/>
      <c r="K71" s="298"/>
      <c r="L71" s="298"/>
      <c r="M71" s="298"/>
      <c r="N71" s="298"/>
      <c r="O71" s="298"/>
      <c r="P71" s="298"/>
    </row>
    <row r="72" spans="1:16" ht="26.25" customHeight="1">
      <c r="A72" s="298"/>
      <c r="B72" s="302" t="s">
        <v>61</v>
      </c>
      <c r="C72" s="302"/>
      <c r="D72" s="302"/>
      <c r="E72" s="302"/>
      <c r="F72" s="306" t="s">
        <v>28</v>
      </c>
      <c r="G72" s="306"/>
      <c r="H72" s="306" t="s">
        <v>96</v>
      </c>
      <c r="I72" s="306"/>
      <c r="J72" s="306"/>
      <c r="K72" s="306"/>
      <c r="L72" s="306"/>
      <c r="M72" s="306"/>
      <c r="N72" s="306"/>
      <c r="O72" s="306"/>
      <c r="P72" s="306"/>
    </row>
    <row r="73" spans="1:16" ht="26.25" customHeight="1">
      <c r="A73" s="298"/>
      <c r="B73" s="305"/>
      <c r="C73" s="305"/>
      <c r="D73" s="305"/>
      <c r="E73" s="305"/>
      <c r="F73" s="317"/>
      <c r="G73" s="317"/>
      <c r="H73" s="321"/>
      <c r="I73" s="321"/>
      <c r="J73" s="321"/>
      <c r="K73" s="321"/>
      <c r="L73" s="321"/>
      <c r="M73" s="321"/>
      <c r="N73" s="321"/>
      <c r="O73" s="321"/>
      <c r="P73" s="321"/>
    </row>
    <row r="74" spans="1:16" ht="26.25" customHeight="1">
      <c r="A74" s="298"/>
      <c r="B74" s="304"/>
      <c r="C74" s="305"/>
      <c r="D74" s="305"/>
      <c r="E74" s="305"/>
      <c r="F74" s="317"/>
      <c r="G74" s="317"/>
      <c r="H74" s="305"/>
      <c r="I74" s="305"/>
      <c r="J74" s="305"/>
      <c r="K74" s="305"/>
      <c r="L74" s="305"/>
      <c r="M74" s="305"/>
      <c r="N74" s="305"/>
      <c r="O74" s="305"/>
      <c r="P74" s="305"/>
    </row>
    <row r="75" spans="1:16" ht="26.25" customHeight="1">
      <c r="A75" s="298"/>
      <c r="B75" s="305"/>
      <c r="C75" s="305"/>
      <c r="D75" s="305"/>
      <c r="E75" s="305"/>
      <c r="F75" s="317"/>
      <c r="G75" s="317"/>
      <c r="H75" s="305"/>
      <c r="I75" s="305"/>
      <c r="J75" s="305"/>
      <c r="K75" s="305"/>
      <c r="L75" s="305"/>
      <c r="M75" s="305"/>
      <c r="N75" s="305"/>
      <c r="O75" s="305"/>
      <c r="P75" s="305"/>
    </row>
    <row r="76" spans="1:16" ht="26.25" customHeight="1">
      <c r="A76" s="298"/>
      <c r="B76" s="305"/>
      <c r="C76" s="305"/>
      <c r="D76" s="305"/>
      <c r="E76" s="305"/>
      <c r="F76" s="317"/>
      <c r="G76" s="317"/>
      <c r="H76" s="305"/>
      <c r="I76" s="305"/>
      <c r="J76" s="305"/>
      <c r="K76" s="305"/>
      <c r="L76" s="305"/>
      <c r="M76" s="305"/>
      <c r="N76" s="305"/>
      <c r="O76" s="305"/>
      <c r="P76" s="305"/>
    </row>
    <row r="77" spans="1:16" ht="26.25" customHeight="1">
      <c r="A77" s="298"/>
      <c r="B77" s="306" t="s">
        <v>52</v>
      </c>
      <c r="C77" s="306"/>
      <c r="D77" s="306"/>
      <c r="E77" s="306"/>
      <c r="F77" s="225">
        <f>ROUNDUP(SUM(F73:G76),-3)</f>
        <v>0</v>
      </c>
      <c r="G77" s="225"/>
      <c r="H77" s="320"/>
      <c r="I77" s="320"/>
      <c r="J77" s="320"/>
      <c r="K77" s="320"/>
      <c r="L77" s="320"/>
      <c r="M77" s="320"/>
      <c r="N77" s="320"/>
      <c r="O77" s="320"/>
      <c r="P77" s="320"/>
    </row>
    <row r="78" spans="1:16" ht="26.25" customHeight="1">
      <c r="A78" s="298"/>
      <c r="B78" s="323"/>
      <c r="C78" s="298"/>
      <c r="D78" s="298"/>
      <c r="E78" s="298"/>
      <c r="F78" s="298"/>
      <c r="G78" s="298"/>
      <c r="H78" s="298"/>
      <c r="I78" s="298"/>
      <c r="J78" s="298"/>
      <c r="K78" s="298"/>
      <c r="L78" s="298"/>
      <c r="M78" s="298"/>
      <c r="N78" s="298"/>
      <c r="O78" s="298"/>
      <c r="P78" s="298"/>
    </row>
    <row r="79" spans="1:16" ht="26.25" customHeight="1">
      <c r="A79" s="298"/>
      <c r="B79" s="302" t="s">
        <v>61</v>
      </c>
      <c r="C79" s="302"/>
      <c r="D79" s="302"/>
      <c r="E79" s="302"/>
      <c r="F79" s="306" t="s">
        <v>28</v>
      </c>
      <c r="G79" s="306"/>
      <c r="H79" s="306" t="s">
        <v>96</v>
      </c>
      <c r="I79" s="306"/>
      <c r="J79" s="306"/>
      <c r="K79" s="306"/>
      <c r="L79" s="306"/>
      <c r="M79" s="306"/>
      <c r="N79" s="306"/>
      <c r="O79" s="306"/>
      <c r="P79" s="306"/>
    </row>
    <row r="80" spans="1:16" ht="26.25" customHeight="1">
      <c r="A80" s="298"/>
      <c r="B80" s="305"/>
      <c r="C80" s="305"/>
      <c r="D80" s="305"/>
      <c r="E80" s="305"/>
      <c r="F80" s="317"/>
      <c r="G80" s="317"/>
      <c r="H80" s="321"/>
      <c r="I80" s="321"/>
      <c r="J80" s="321"/>
      <c r="K80" s="321"/>
      <c r="L80" s="321"/>
      <c r="M80" s="321"/>
      <c r="N80" s="321"/>
      <c r="O80" s="321"/>
      <c r="P80" s="321"/>
    </row>
    <row r="81" spans="1:16" ht="26.25" customHeight="1">
      <c r="A81" s="298"/>
      <c r="B81" s="304"/>
      <c r="C81" s="305"/>
      <c r="D81" s="305"/>
      <c r="E81" s="305"/>
      <c r="F81" s="317"/>
      <c r="G81" s="317"/>
      <c r="H81" s="305"/>
      <c r="I81" s="305"/>
      <c r="J81" s="305"/>
      <c r="K81" s="305"/>
      <c r="L81" s="305"/>
      <c r="M81" s="305"/>
      <c r="N81" s="305"/>
      <c r="O81" s="305"/>
      <c r="P81" s="305"/>
    </row>
    <row r="82" spans="1:16" ht="26.25" customHeight="1">
      <c r="A82" s="298"/>
      <c r="B82" s="304"/>
      <c r="C82" s="305"/>
      <c r="D82" s="305"/>
      <c r="E82" s="305"/>
      <c r="F82" s="317"/>
      <c r="G82" s="317"/>
      <c r="H82" s="305"/>
      <c r="I82" s="305"/>
      <c r="J82" s="305"/>
      <c r="K82" s="305"/>
      <c r="L82" s="305"/>
      <c r="M82" s="305"/>
      <c r="N82" s="305"/>
      <c r="O82" s="305"/>
      <c r="P82" s="305"/>
    </row>
    <row r="83" spans="1:16" ht="26.25" customHeight="1">
      <c r="A83" s="298"/>
      <c r="B83" s="304"/>
      <c r="C83" s="305"/>
      <c r="D83" s="305"/>
      <c r="E83" s="305"/>
      <c r="F83" s="317"/>
      <c r="G83" s="317"/>
      <c r="H83" s="305"/>
      <c r="I83" s="305"/>
      <c r="J83" s="305"/>
      <c r="K83" s="305"/>
      <c r="L83" s="305"/>
      <c r="M83" s="305"/>
      <c r="N83" s="305"/>
      <c r="O83" s="305"/>
      <c r="P83" s="305"/>
    </row>
    <row r="84" spans="1:16" ht="26.25" customHeight="1">
      <c r="A84" s="298"/>
      <c r="B84" s="306" t="s">
        <v>52</v>
      </c>
      <c r="C84" s="306"/>
      <c r="D84" s="306"/>
      <c r="E84" s="306"/>
      <c r="F84" s="225">
        <f>ROUNDUP(SUM(F80:G83),-3)</f>
        <v>0</v>
      </c>
      <c r="G84" s="225"/>
      <c r="H84" s="320"/>
      <c r="I84" s="320"/>
      <c r="J84" s="320"/>
      <c r="K84" s="320"/>
      <c r="L84" s="320"/>
      <c r="M84" s="320"/>
      <c r="N84" s="320"/>
      <c r="O84" s="320"/>
      <c r="P84" s="320"/>
    </row>
    <row r="85" spans="1:16" ht="26.25" customHeight="1">
      <c r="A85" s="298"/>
      <c r="B85" s="310"/>
      <c r="C85" s="310"/>
      <c r="D85" s="310"/>
      <c r="E85" s="310"/>
      <c r="F85" s="318"/>
      <c r="G85" s="318"/>
      <c r="H85" s="322"/>
      <c r="I85" s="322"/>
      <c r="J85" s="322"/>
      <c r="K85" s="322"/>
      <c r="L85" s="322"/>
      <c r="M85" s="322"/>
      <c r="N85" s="322"/>
      <c r="O85" s="322"/>
      <c r="P85" s="322"/>
    </row>
    <row r="86" spans="1:16" ht="26.25" customHeight="1">
      <c r="A86" s="298"/>
      <c r="B86" s="298" t="s">
        <v>219</v>
      </c>
      <c r="C86" s="298"/>
      <c r="D86" s="298"/>
      <c r="E86" s="298"/>
      <c r="F86" s="298"/>
      <c r="G86" s="298"/>
      <c r="H86" s="298"/>
      <c r="I86" s="298"/>
      <c r="J86" s="298"/>
      <c r="K86" s="298"/>
      <c r="L86" s="298"/>
      <c r="M86" s="298"/>
      <c r="N86" s="298"/>
      <c r="O86" s="298"/>
      <c r="P86" s="298"/>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19"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15</vt:i4>
      </vt:variant>
    </vt:vector>
  </HeadingPairs>
  <TitlesOfParts>
    <vt:vector size="15" baseType="lpstr">
      <vt:lpstr>活動計画書</vt:lpstr>
      <vt:lpstr>収支予算書</vt:lpstr>
      <vt:lpstr>【運営費】積算資料</vt:lpstr>
      <vt:lpstr>【活動費】積算資料①</vt:lpstr>
      <vt:lpstr>【活動費】積算資料②</vt:lpstr>
      <vt:lpstr>【活動費】積算資料③</vt:lpstr>
      <vt:lpstr>【活動費】積算資料④</vt:lpstr>
      <vt:lpstr>【活動費】積算資料⑤</vt:lpstr>
      <vt:lpstr>【活動費】積算資料⑥</vt:lpstr>
      <vt:lpstr>【活動費】積算資料⑦</vt:lpstr>
      <vt:lpstr>【活動費(行政間連携加算)】積算資料⑧</vt:lpstr>
      <vt:lpstr>【活動費(行政間連携加算)】積算資料⑨</vt:lpstr>
      <vt:lpstr>交付申請書</vt:lpstr>
      <vt:lpstr>請求書</vt:lpstr>
      <vt:lpstr>チェックリスト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J12009</dc:creator>
  <cp:lastModifiedBy>J22169</cp:lastModifiedBy>
  <cp:lastPrinted>2022-01-26T08:55:37Z</cp:lastPrinted>
  <dcterms:created xsi:type="dcterms:W3CDTF">2016-02-18T04:02:46Z</dcterms:created>
  <dcterms:modified xsi:type="dcterms:W3CDTF">2026-02-04T23:33:44Z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3.0.2.0</vt:lpwstr>
      <vt:lpwstr>3.1.10.0</vt:lpwstr>
      <vt:lpwstr>3.1.3.0</vt:lpwstr>
      <vt:lpwstr>3.1.5.0</vt:lpwstr>
      <vt:lpwstr>3.1.7.0</vt:lpwstr>
      <vt:lpwstr>3.1.9.0</vt:lpwstr>
      <vt:lpwstr>5.0.6.0</vt:lpwstr>
    </vt:vector>
  </property>
  <property fmtid="{DCFEDD21-7773-49B2-8022-6FC58DB5260B}" pid="3" name="LastSavedVersion">
    <vt:lpwstr>5.0.6.0</vt:lpwstr>
  </property>
  <property fmtid="{DCFEDD21-7773-49B2-8022-6FC58DB5260B}" pid="4" name="LastSavedDate">
    <vt:filetime>2026-02-04T23:33:44Z</vt:filetime>
  </property>
</Properties>
</file>