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05" yWindow="-105" windowWidth="19425" windowHeight="10425" activeTab="1"/>
  </bookViews>
  <sheets>
    <sheet name="別紙１" sheetId="7" r:id="rId1"/>
    <sheet name="別紙１(記入例）" sheetId="5" r:id="rId2"/>
  </sheets>
  <definedNames>
    <definedName name="_xlnm.Print_Area" localSheetId="1">'別紙１(記入例）'!$A$1:$AK$64</definedName>
    <definedName name="_xlnm.Print_Titles" localSheetId="1">'別紙１(記入例）'!$1:$5</definedName>
    <definedName name="_xlnm.Print_Area" localSheetId="0">別紙１!$A$1:$AK$64</definedName>
    <definedName name="_xlnm.Print_Titles" localSheetId="0">別紙１!$1:$5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<sst xmlns="http://schemas.openxmlformats.org/spreadsheetml/2006/main" xmlns:r="http://schemas.openxmlformats.org/officeDocument/2006/relationships" count="55" uniqueCount="55">
  <si>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</si>
  <si>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</si>
  <si>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工事名：</t>
    <rPh sb="0" eb="3">
      <t>コウジメイ</t>
    </rPh>
    <phoneticPr fontId="1"/>
  </si>
  <si>
    <t>期   間：</t>
    <rPh sb="0" eb="1">
      <t>キ</t>
    </rPh>
    <rPh sb="4" eb="5">
      <t>アイダ</t>
    </rPh>
    <phoneticPr fontId="1"/>
  </si>
  <si>
    <t>現場完成日とは当該現場における作業が完了した日をいう。</t>
  </si>
  <si>
    <t>土</t>
  </si>
  <si>
    <t>日</t>
    <rPh sb="0" eb="1">
      <t>ニチ</t>
    </rPh>
    <phoneticPr fontId="1"/>
  </si>
  <si>
    <t>※休日実績は、休日として取得した土・日曜日の日数とする。（発注者が認めた振替日を含む。）</t>
  </si>
  <si>
    <t>●</t>
  </si>
  <si>
    <t>月計</t>
    <rPh sb="0" eb="1">
      <t>ツキ</t>
    </rPh>
    <rPh sb="1" eb="2">
      <t>ケイ</t>
    </rPh>
    <phoneticPr fontId="1"/>
  </si>
  <si>
    <t>年</t>
    <rPh sb="0" eb="1">
      <t>ネン</t>
    </rPh>
    <phoneticPr fontId="1"/>
  </si>
  <si>
    <t>曜日</t>
    <rPh sb="0" eb="2">
      <t>ヨウビ</t>
    </rPh>
    <phoneticPr fontId="1"/>
  </si>
  <si>
    <t>水</t>
  </si>
  <si>
    <t>日</t>
  </si>
  <si>
    <t>月</t>
    <rPh sb="0" eb="1">
      <t>ツキ</t>
    </rPh>
    <phoneticPr fontId="1"/>
  </si>
  <si>
    <t>達成率＝「休日実績の累計日数」／「土・日曜日の累計日数」</t>
  </si>
  <si>
    <t>累計</t>
    <rPh sb="0" eb="2">
      <t>ルイケイ</t>
    </rPh>
    <phoneticPr fontId="1"/>
  </si>
  <si>
    <t>火</t>
  </si>
  <si>
    <t>敬老の日</t>
    <rPh sb="0" eb="2">
      <t>ケイロウ</t>
    </rPh>
    <rPh sb="3" eb="4">
      <t>ヒ</t>
    </rPh>
    <phoneticPr fontId="1"/>
  </si>
  <si>
    <t>●計</t>
    <rPh sb="1" eb="2">
      <t>ケイ</t>
    </rPh>
    <phoneticPr fontId="1"/>
  </si>
  <si>
    <t>実績／計画</t>
    <rPh sb="0" eb="2">
      <t>ジッセキ</t>
    </rPh>
    <rPh sb="3" eb="5">
      <t>ケイカク</t>
    </rPh>
    <phoneticPr fontId="1"/>
  </si>
  <si>
    <t>水</t>
    <rPh sb="0" eb="1">
      <t>スイ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</si>
  <si>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</si>
  <si>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</si>
  <si>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</si>
  <si>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</si>
  <si>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</si>
  <si>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山の日</t>
    <rPh sb="0" eb="1">
      <t>ヤマ</t>
    </rPh>
    <rPh sb="2" eb="3">
      <t>ヒ</t>
    </rPh>
    <phoneticPr fontId="1"/>
  </si>
  <si>
    <t>月</t>
  </si>
  <si>
    <t>木</t>
  </si>
  <si>
    <t>金</t>
    <rPh sb="0" eb="1">
      <t>キン</t>
    </rPh>
    <phoneticPr fontId="1"/>
  </si>
  <si>
    <t>金</t>
  </si>
  <si>
    <t>文化の日</t>
    <rPh sb="0" eb="2">
      <t>ブンカ</t>
    </rPh>
    <rPh sb="3" eb="4">
      <t>ヒ</t>
    </rPh>
    <phoneticPr fontId="1"/>
  </si>
  <si>
    <t>始期日</t>
    <rPh sb="0" eb="3">
      <t>シキビ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</si>
  <si>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</si>
  <si>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海の日</t>
    <rPh sb="0" eb="1">
      <t>ウミ</t>
    </rPh>
    <rPh sb="2" eb="3">
      <t>ヒ</t>
    </rPh>
    <phoneticPr fontId="1"/>
  </si>
  <si>
    <t>○</t>
  </si>
  <si>
    <t>夏季休暇</t>
    <rPh sb="0" eb="2">
      <t>カキ</t>
    </rPh>
    <rPh sb="2" eb="4">
      <t>キュウカ</t>
    </rPh>
    <phoneticPr fontId="1"/>
  </si>
  <si>
    <t>木</t>
    <rPh sb="0" eb="1">
      <t>モク</t>
    </rPh>
    <phoneticPr fontId="1"/>
  </si>
  <si>
    <t>秋分の日</t>
    <rPh sb="0" eb="2">
      <t>シュウブン</t>
    </rPh>
    <rPh sb="3" eb="4">
      <t>ヒ</t>
    </rPh>
    <phoneticPr fontId="1"/>
  </si>
  <si>
    <t>～</t>
  </si>
  <si>
    <t>月</t>
    <rPh sb="0" eb="1">
      <t>ガツ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</si>
  <si>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</si>
  <si>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年末年始休暇</t>
    <rPh sb="0" eb="6">
      <t>ネンマツネンシキュウカ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</si>
  <si>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</si>
  <si>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</si>
  <si>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</si>
  <si>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終期日</t>
    <rPh sb="0" eb="2">
      <t>シュウキ</t>
    </rPh>
    <rPh sb="2" eb="3">
      <t>ビ</t>
    </rPh>
    <phoneticPr fontId="1"/>
  </si>
  <si>
    <t>現場着手日とは工事現場において作業（準備工事を除く。）に着手した日をいう。</t>
  </si>
  <si>
    <t>工事名：〇〇工事</t>
    <rPh sb="0" eb="3">
      <t>コウジメイ</t>
    </rPh>
    <rPh sb="6" eb="8">
      <t>コウジ</t>
    </rPh>
    <phoneticPr fontId="1"/>
  </si>
  <si>
    <t>令和</t>
    <rPh sb="0" eb="2">
      <t>レイワ</t>
    </rPh>
    <phoneticPr fontId="1"/>
  </si>
  <si>
    <t>期   間：令和５年６月５日～令和６年１月３１日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</si>
  <si>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</si>
  <si>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</si>
  <si>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スポーツの日</t>
    <rPh sb="5" eb="6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</si>
</sst>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  <font>
      <sz val="11"/>
      <color rgb="FF0000FF"/>
      <name val="ＭＳ Ｐゴシック"/>
      <family val="3"/>
      <scheme val="minor"/>
    </font>
    <font>
      <sz val="20"/>
      <color theme="1"/>
      <name val="ＭＳ ゴシック"/>
      <family val="3"/>
    </font>
    <font>
      <u/>
      <sz val="11"/>
      <color theme="1"/>
      <name val="ＭＳ Ｐゴシック"/>
      <family val="3"/>
      <scheme val="minor"/>
    </font>
    <font>
      <u/>
      <sz val="11"/>
      <color auto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6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 textRotation="255" shrinkToFit="1"/>
    </xf>
    <xf numFmtId="0" fontId="0" fillId="2" borderId="6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2" borderId="8" xfId="0" applyFont="1" applyFill="1" applyBorder="1" applyAlignment="1">
      <alignment vertical="center" textRotation="255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0" borderId="0" xfId="0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textRotation="255" shrinkToFit="1"/>
    </xf>
    <xf numFmtId="0" fontId="5" fillId="2" borderId="10" xfId="0" applyFont="1" applyFill="1" applyBorder="1" applyAlignment="1">
      <alignment vertical="center" textRotation="255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textRotation="255" shrinkToFit="1"/>
    </xf>
    <xf numFmtId="0" fontId="0" fillId="2" borderId="8" xfId="0" applyFill="1" applyBorder="1" applyAlignment="1">
      <alignment vertical="center" textRotation="255" shrinkToFit="1"/>
    </xf>
    <xf numFmtId="0" fontId="8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2" borderId="5" xfId="0" applyFont="1" applyFill="1" applyBorder="1" applyAlignment="1">
      <alignment vertical="center" textRotation="255" shrinkToFi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 textRotation="255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2" fillId="0" borderId="0" xfId="0" applyFont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textRotation="255"/>
    </xf>
    <xf numFmtId="0" fontId="0" fillId="3" borderId="21" xfId="0" applyFill="1" applyBorder="1" applyAlignment="1">
      <alignment horizontal="center" vertical="center" textRotation="255"/>
    </xf>
    <xf numFmtId="176" fontId="0" fillId="3" borderId="20" xfId="0" applyNumberFormat="1" applyFill="1" applyBorder="1" applyAlignment="1">
      <alignment horizontal="center" vertical="center" shrinkToFit="1"/>
    </xf>
    <xf numFmtId="176" fontId="0" fillId="3" borderId="22" xfId="0" applyNumberFormat="1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textRotation="255"/>
    </xf>
    <xf numFmtId="0" fontId="0" fillId="4" borderId="17" xfId="0" applyFill="1" applyBorder="1" applyAlignment="1">
      <alignment horizontal="center" vertical="center" textRotation="255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textRotation="255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textRotation="255" shrinkToFit="1"/>
    </xf>
    <xf numFmtId="0" fontId="0" fillId="4" borderId="21" xfId="0" applyFill="1" applyBorder="1" applyAlignment="1">
      <alignment horizontal="center" vertical="center" textRotation="255" shrinkToFit="1"/>
    </xf>
    <xf numFmtId="176" fontId="0" fillId="4" borderId="20" xfId="0" applyNumberFormat="1" applyFill="1" applyBorder="1" applyAlignment="1">
      <alignment horizontal="center" vertical="center" shrinkToFit="1"/>
    </xf>
    <xf numFmtId="176" fontId="0" fillId="4" borderId="22" xfId="0" applyNumberFormat="1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textRotation="255" shrinkToFit="1"/>
    </xf>
    <xf numFmtId="176" fontId="11" fillId="4" borderId="20" xfId="0" applyNumberFormat="1" applyFont="1" applyFill="1" applyBorder="1" applyAlignment="1">
      <alignment horizontal="center" vertical="center" shrinkToFit="1"/>
    </xf>
    <xf numFmtId="176" fontId="11" fillId="4" borderId="22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textRotation="255" shrinkToFit="1"/>
    </xf>
    <xf numFmtId="0" fontId="0" fillId="0" borderId="6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 textRotation="255" shrinkToFit="1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vertical="center" textRotation="255" shrinkToFit="1"/>
    </xf>
    <xf numFmtId="0" fontId="0" fillId="7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 textRotation="255" shrinkToFit="1"/>
    </xf>
    <xf numFmtId="0" fontId="0" fillId="5" borderId="1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 textRotation="255" shrinkToFit="1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 textRotation="255" shrinkToFit="1"/>
    </xf>
    <xf numFmtId="0" fontId="0" fillId="0" borderId="30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vertical="center" textRotation="255" shrinkToFit="1"/>
    </xf>
    <xf numFmtId="0" fontId="0" fillId="5" borderId="9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 textRotation="255" shrinkToFit="1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textRotation="255" shrinkToFit="1"/>
    </xf>
    <xf numFmtId="0" fontId="0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textRotation="255" shrinkToFit="1"/>
    </xf>
    <xf numFmtId="0" fontId="0" fillId="5" borderId="31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vertical="center" textRotation="255" shrinkToFit="1"/>
    </xf>
    <xf numFmtId="0" fontId="0" fillId="5" borderId="32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 textRotation="255" shrinkToFit="1"/>
    </xf>
    <xf numFmtId="0" fontId="0" fillId="5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 textRotation="255" shrinkToFit="1"/>
    </xf>
    <xf numFmtId="0" fontId="9" fillId="0" borderId="5" xfId="0" applyFont="1" applyFill="1" applyBorder="1" applyAlignment="1">
      <alignment vertical="center" textRotation="255" shrinkToFit="1"/>
    </xf>
    <xf numFmtId="176" fontId="5" fillId="2" borderId="0" xfId="0" applyNumberFormat="1" applyFont="1" applyFill="1" applyBorder="1" applyAlignment="1">
      <alignment horizontal="center" vertical="center" shrinkToFit="1"/>
    </xf>
    <xf numFmtId="176" fontId="12" fillId="2" borderId="0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161925</xdr:colOff>
      <xdr:row>0</xdr:row>
      <xdr:rowOff>274955</xdr:rowOff>
    </xdr:from>
    <xdr:to xmlns:xdr="http://schemas.openxmlformats.org/drawingml/2006/spreadsheetDrawing">
      <xdr:col>31</xdr:col>
      <xdr:colOff>78740</xdr:colOff>
      <xdr:row>3</xdr:row>
      <xdr:rowOff>192405</xdr:rowOff>
    </xdr:to>
    <xdr:sp macro="" textlink="">
      <xdr:nvSpPr>
        <xdr:cNvPr id="5" name="正方形/長方形 4"/>
        <xdr:cNvSpPr/>
      </xdr:nvSpPr>
      <xdr:spPr>
        <a:xfrm>
          <a:off x="6638925" y="274955"/>
          <a:ext cx="3060065" cy="6223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 xmlns:xdr="http://schemas.openxmlformats.org/drawingml/2006/spreadsheetDrawing">
      <xdr:col>31</xdr:col>
      <xdr:colOff>6350</xdr:colOff>
      <xdr:row>53</xdr:row>
      <xdr:rowOff>0</xdr:rowOff>
    </xdr:from>
    <xdr:to xmlns:xdr="http://schemas.openxmlformats.org/drawingml/2006/spreadsheetDrawing">
      <xdr:col>33</xdr:col>
      <xdr:colOff>6350</xdr:colOff>
      <xdr:row>53</xdr:row>
      <xdr:rowOff>6350</xdr:rowOff>
    </xdr:to>
    <xdr:cxnSp macro="">
      <xdr:nvCxnSpPr>
        <xdr:cNvPr id="9" name="直線コネクタ 8"/>
        <xdr:cNvCxnSpPr/>
      </xdr:nvCxnSpPr>
      <xdr:spPr>
        <a:xfrm>
          <a:off x="9626600" y="14916150"/>
          <a:ext cx="628650" cy="635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2</xdr:col>
      <xdr:colOff>152400</xdr:colOff>
      <xdr:row>15</xdr:row>
      <xdr:rowOff>48260</xdr:rowOff>
    </xdr:from>
    <xdr:ext cx="2019300" cy="855980"/>
    <xdr:sp macro="" textlink="">
      <xdr:nvSpPr>
        <xdr:cNvPr id="2" name="四角形吹き出し 1"/>
        <xdr:cNvSpPr/>
      </xdr:nvSpPr>
      <xdr:spPr>
        <a:xfrm>
          <a:off x="657225" y="3667760"/>
          <a:ext cx="2019300" cy="855980"/>
        </a:xfrm>
        <a:prstGeom prst="wedgeRectCallout">
          <a:avLst>
            <a:gd name="adj1" fmla="val 58191"/>
            <a:gd name="adj2" fmla="val 3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　以外で設定可</a:t>
          </a:r>
        </a:p>
      </xdr:txBody>
    </xdr:sp>
    <xdr:clientData/>
  </xdr:oneCellAnchor>
  <xdr:twoCellAnchor>
    <xdr:from xmlns:xdr="http://schemas.openxmlformats.org/drawingml/2006/spreadsheetDrawing">
      <xdr:col>6</xdr:col>
      <xdr:colOff>95250</xdr:colOff>
      <xdr:row>9</xdr:row>
      <xdr:rowOff>47625</xdr:rowOff>
    </xdr:from>
    <xdr:to xmlns:xdr="http://schemas.openxmlformats.org/drawingml/2006/spreadsheetDrawing">
      <xdr:col>26</xdr:col>
      <xdr:colOff>38100</xdr:colOff>
      <xdr:row>10</xdr:row>
      <xdr:rowOff>128270</xdr:rowOff>
    </xdr:to>
    <xdr:sp macro="" textlink="">
      <xdr:nvSpPr>
        <xdr:cNvPr id="3" name="正方形/長方形 2"/>
        <xdr:cNvSpPr/>
      </xdr:nvSpPr>
      <xdr:spPr>
        <a:xfrm>
          <a:off x="1857375" y="2619375"/>
          <a:ext cx="6229350" cy="25209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121285</xdr:colOff>
      <xdr:row>22</xdr:row>
      <xdr:rowOff>683260</xdr:rowOff>
    </xdr:from>
    <xdr:to xmlns:xdr="http://schemas.openxmlformats.org/drawingml/2006/spreadsheetDrawing">
      <xdr:col>26</xdr:col>
      <xdr:colOff>264160</xdr:colOff>
      <xdr:row>23</xdr:row>
      <xdr:rowOff>37465</xdr:rowOff>
    </xdr:to>
    <xdr:sp macro="" textlink="">
      <xdr:nvSpPr>
        <xdr:cNvPr id="4" name="下カーブ矢印 3"/>
        <xdr:cNvSpPr/>
      </xdr:nvSpPr>
      <xdr:spPr>
        <a:xfrm rot="300000">
          <a:off x="6283960" y="6303010"/>
          <a:ext cx="2028825" cy="306705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28575</xdr:colOff>
      <xdr:row>0</xdr:row>
      <xdr:rowOff>304800</xdr:rowOff>
    </xdr:from>
    <xdr:to xmlns:xdr="http://schemas.openxmlformats.org/drawingml/2006/spreadsheetDrawing">
      <xdr:col>24</xdr:col>
      <xdr:colOff>259715</xdr:colOff>
      <xdr:row>4</xdr:row>
      <xdr:rowOff>2540</xdr:rowOff>
    </xdr:to>
    <xdr:sp macro="" textlink="">
      <xdr:nvSpPr>
        <xdr:cNvPr id="5" name="正方形/長方形 4"/>
        <xdr:cNvSpPr/>
      </xdr:nvSpPr>
      <xdr:spPr>
        <a:xfrm>
          <a:off x="4619625" y="304800"/>
          <a:ext cx="3060065" cy="62166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117475</xdr:colOff>
      <xdr:row>15</xdr:row>
      <xdr:rowOff>706120</xdr:rowOff>
    </xdr:from>
    <xdr:to xmlns:xdr="http://schemas.openxmlformats.org/drawingml/2006/spreadsheetDrawing">
      <xdr:col>13</xdr:col>
      <xdr:colOff>209550</xdr:colOff>
      <xdr:row>16</xdr:row>
      <xdr:rowOff>59690</xdr:rowOff>
    </xdr:to>
    <xdr:sp macro="" textlink="">
      <xdr:nvSpPr>
        <xdr:cNvPr id="6" name="下カーブ矢印 5"/>
        <xdr:cNvSpPr/>
      </xdr:nvSpPr>
      <xdr:spPr>
        <a:xfrm rot="290564">
          <a:off x="2822575" y="4325620"/>
          <a:ext cx="1349375" cy="306070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266700</xdr:colOff>
      <xdr:row>58</xdr:row>
      <xdr:rowOff>76200</xdr:rowOff>
    </xdr:from>
    <xdr:to xmlns:xdr="http://schemas.openxmlformats.org/drawingml/2006/spreadsheetDrawing">
      <xdr:col>32</xdr:col>
      <xdr:colOff>104775</xdr:colOff>
      <xdr:row>59</xdr:row>
      <xdr:rowOff>146685</xdr:rowOff>
    </xdr:to>
    <xdr:sp macro="" textlink="">
      <xdr:nvSpPr>
        <xdr:cNvPr id="7" name="正方形/長方形 6"/>
        <xdr:cNvSpPr/>
      </xdr:nvSpPr>
      <xdr:spPr>
        <a:xfrm>
          <a:off x="4543425" y="16640175"/>
          <a:ext cx="5495925" cy="2419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（工事完成日から終期日までの期間は除く）</a:t>
          </a:r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 xmlns:xdr="http://schemas.openxmlformats.org/drawingml/2006/spreadsheetDrawing">
      <xdr:col>17</xdr:col>
      <xdr:colOff>276225</xdr:colOff>
      <xdr:row>22</xdr:row>
      <xdr:rowOff>55880</xdr:rowOff>
    </xdr:from>
    <xdr:ext cx="2143125" cy="560705"/>
    <xdr:sp macro="" textlink="">
      <xdr:nvSpPr>
        <xdr:cNvPr id="8" name="四角形吹き出し 7"/>
        <xdr:cNvSpPr/>
      </xdr:nvSpPr>
      <xdr:spPr>
        <a:xfrm flipH="1">
          <a:off x="5495925" y="5675630"/>
          <a:ext cx="2143125" cy="560705"/>
        </a:xfrm>
        <a:prstGeom prst="wedgeRectCallout">
          <a:avLst>
            <a:gd name="adj1" fmla="val 13615"/>
            <a:gd name="adj2" fmla="val 7595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 xmlns:xdr="http://schemas.openxmlformats.org/drawingml/2006/spreadsheetDrawing">
      <xdr:col>10</xdr:col>
      <xdr:colOff>116840</xdr:colOff>
      <xdr:row>43</xdr:row>
      <xdr:rowOff>111760</xdr:rowOff>
    </xdr:from>
    <xdr:to xmlns:xdr="http://schemas.openxmlformats.org/drawingml/2006/spreadsheetDrawing">
      <xdr:col>29</xdr:col>
      <xdr:colOff>219075</xdr:colOff>
      <xdr:row>43</xdr:row>
      <xdr:rowOff>160655</xdr:rowOff>
    </xdr:to>
    <xdr:sp macro="" textlink="">
      <xdr:nvSpPr>
        <xdr:cNvPr id="10" name="右矢印 9"/>
        <xdr:cNvSpPr/>
      </xdr:nvSpPr>
      <xdr:spPr>
        <a:xfrm rot="9571620" flipV="1">
          <a:off x="3136265" y="11722735"/>
          <a:ext cx="6074410" cy="4889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109855</xdr:colOff>
      <xdr:row>29</xdr:row>
      <xdr:rowOff>702310</xdr:rowOff>
    </xdr:from>
    <xdr:to xmlns:xdr="http://schemas.openxmlformats.org/drawingml/2006/spreadsheetDrawing">
      <xdr:col>11</xdr:col>
      <xdr:colOff>161925</xdr:colOff>
      <xdr:row>30</xdr:row>
      <xdr:rowOff>48895</xdr:rowOff>
    </xdr:to>
    <xdr:sp macro="" textlink="">
      <xdr:nvSpPr>
        <xdr:cNvPr id="12" name="上カーブ矢印 11"/>
        <xdr:cNvSpPr/>
      </xdr:nvSpPr>
      <xdr:spPr>
        <a:xfrm rot="10185266">
          <a:off x="2500630" y="8322310"/>
          <a:ext cx="995045" cy="299085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6350</xdr:colOff>
      <xdr:row>53</xdr:row>
      <xdr:rowOff>0</xdr:rowOff>
    </xdr:from>
    <xdr:to xmlns:xdr="http://schemas.openxmlformats.org/drawingml/2006/spreadsheetDrawing">
      <xdr:col>33</xdr:col>
      <xdr:colOff>6350</xdr:colOff>
      <xdr:row>53</xdr:row>
      <xdr:rowOff>6350</xdr:rowOff>
    </xdr:to>
    <xdr:cxnSp macro="">
      <xdr:nvCxnSpPr>
        <xdr:cNvPr id="14" name="直線コネクタ 13"/>
        <xdr:cNvCxnSpPr/>
      </xdr:nvCxnSpPr>
      <xdr:spPr>
        <a:xfrm>
          <a:off x="9626600" y="14916150"/>
          <a:ext cx="628650" cy="635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67945</xdr:colOff>
      <xdr:row>50</xdr:row>
      <xdr:rowOff>553085</xdr:rowOff>
    </xdr:from>
    <xdr:to xmlns:xdr="http://schemas.openxmlformats.org/drawingml/2006/spreadsheetDrawing">
      <xdr:col>17</xdr:col>
      <xdr:colOff>170180</xdr:colOff>
      <xdr:row>51</xdr:row>
      <xdr:rowOff>103505</xdr:rowOff>
    </xdr:to>
    <xdr:sp macro="" textlink="">
      <xdr:nvSpPr>
        <xdr:cNvPr id="16" name="上カーブ矢印 13"/>
        <xdr:cNvSpPr/>
      </xdr:nvSpPr>
      <xdr:spPr>
        <a:xfrm rot="10624848">
          <a:off x="2458720" y="14164310"/>
          <a:ext cx="2931160" cy="50292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K64"/>
  <sheetViews>
    <sheetView view="pageBreakPreview" zoomScaleSheetLayoutView="100" workbookViewId="0">
      <selection activeCell="F4" sqref="F4"/>
    </sheetView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1:37" ht="24">
      <c r="B1" s="4" t="s">
        <v>0</v>
      </c>
      <c r="L1" s="4"/>
      <c r="AB1" s="4"/>
      <c r="AG1" s="30"/>
      <c r="AH1" s="30"/>
      <c r="AI1" s="30"/>
      <c r="AJ1" s="30"/>
      <c r="AK1" s="30"/>
    </row>
    <row r="2" spans="1:37" ht="14.25" customHeight="1">
      <c r="AI2" s="41"/>
      <c r="AJ2" s="50"/>
      <c r="AK2" s="50"/>
    </row>
    <row r="3" spans="1:37" ht="17.25">
      <c r="B3" s="5" t="s">
        <v>2</v>
      </c>
      <c r="C3" s="5"/>
      <c r="O3" s="23"/>
      <c r="P3" s="23"/>
      <c r="Q3" s="23"/>
      <c r="R3" s="23"/>
      <c r="S3" s="23"/>
    </row>
    <row r="4" spans="1:37" ht="17.25">
      <c r="B4" s="5" t="s">
        <v>3</v>
      </c>
      <c r="C4" s="5"/>
      <c r="D4" s="17" t="s">
        <v>50</v>
      </c>
      <c r="E4" s="17"/>
      <c r="F4" s="19"/>
      <c r="G4" s="5" t="s">
        <v>10</v>
      </c>
      <c r="H4" s="5"/>
      <c r="I4" s="5" t="s">
        <v>41</v>
      </c>
      <c r="J4" s="5"/>
      <c r="K4" s="5" t="s">
        <v>6</v>
      </c>
      <c r="L4" s="5" t="s">
        <v>40</v>
      </c>
      <c r="M4" s="17" t="s">
        <v>50</v>
      </c>
      <c r="N4" s="17"/>
      <c r="O4" s="5"/>
      <c r="P4" s="5" t="s">
        <v>10</v>
      </c>
      <c r="Q4" s="5"/>
      <c r="R4" s="5" t="s">
        <v>41</v>
      </c>
      <c r="S4" s="5"/>
      <c r="T4" s="5" t="s">
        <v>6</v>
      </c>
      <c r="U4" s="5"/>
    </row>
    <row r="5" spans="1:37" ht="13.5" customHeight="1">
      <c r="B5" s="5"/>
    </row>
    <row r="6" spans="1:37" ht="13.5" customHeight="1">
      <c r="A6" s="3" t="str">
        <f>IF(F4="","",F4)</f>
        <v/>
      </c>
      <c r="B6" s="6" t="s">
        <v>14</v>
      </c>
      <c r="C6" s="13">
        <f>H4</f>
        <v>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31"/>
      <c r="AH6" s="34" t="s">
        <v>9</v>
      </c>
      <c r="AI6" s="42"/>
      <c r="AJ6" s="51" t="s">
        <v>16</v>
      </c>
      <c r="AK6" s="58"/>
    </row>
    <row r="7" spans="1:37">
      <c r="B7" s="7" t="s">
        <v>6</v>
      </c>
      <c r="C7" s="14">
        <v>1</v>
      </c>
      <c r="D7" s="14">
        <v>2</v>
      </c>
      <c r="E7" s="14">
        <v>3</v>
      </c>
      <c r="F7" s="14">
        <v>4</v>
      </c>
      <c r="G7" s="14">
        <v>5</v>
      </c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4">
        <v>11</v>
      </c>
      <c r="N7" s="14">
        <v>12</v>
      </c>
      <c r="O7" s="14">
        <v>13</v>
      </c>
      <c r="P7" s="14">
        <v>14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4">
        <v>28</v>
      </c>
      <c r="AE7" s="14" t="str">
        <f>IFERROR(IF(MONTH(DATEVALUE($D$4&amp;$A6&amp;$G$4&amp;$C6&amp;$I$4&amp;AD7+1&amp;$K$4))=$C6,AD7+1,""),"")</f>
        <v/>
      </c>
      <c r="AF7" s="14" t="str">
        <f>IFERROR(IF(MONTH(DATEVALUE($D$4&amp;$A6&amp;$G$4&amp;$C6&amp;$I$4&amp;AE7+1&amp;$K$4))=$C6,AE7+1,""),"")</f>
        <v/>
      </c>
      <c r="AG7" s="14" t="str">
        <f>IFERROR(IF(MONTH(DATEVALUE($D$4&amp;$A6&amp;$G$4&amp;$C6&amp;$I$4&amp;AF7+1&amp;$K$4))=$C6,AF7+1,""),"")</f>
        <v/>
      </c>
      <c r="AH7" s="35"/>
      <c r="AI7" s="43"/>
      <c r="AJ7" s="52"/>
      <c r="AK7" s="59"/>
    </row>
    <row r="8" spans="1:37">
      <c r="B8" s="7" t="s">
        <v>11</v>
      </c>
      <c r="C8" s="14" t="str">
        <f t="shared" ref="C8:AG8" si="0">IFERROR(TEXT(DATEVALUE($D$4&amp;$A6&amp;$G$4&amp;$C6&amp;$I$4&amp;C7&amp;$K$4),"aaa"),"")</f>
        <v/>
      </c>
      <c r="D8" s="14" t="str">
        <f t="shared" si="0"/>
        <v/>
      </c>
      <c r="E8" s="14" t="str">
        <f t="shared" si="0"/>
        <v/>
      </c>
      <c r="F8" s="14" t="str">
        <f t="shared" si="0"/>
        <v/>
      </c>
      <c r="G8" s="14" t="str">
        <f t="shared" si="0"/>
        <v/>
      </c>
      <c r="H8" s="14" t="str">
        <f t="shared" si="0"/>
        <v/>
      </c>
      <c r="I8" s="14" t="str">
        <f t="shared" si="0"/>
        <v/>
      </c>
      <c r="J8" s="14" t="str">
        <f t="shared" si="0"/>
        <v/>
      </c>
      <c r="K8" s="14" t="str">
        <f t="shared" si="0"/>
        <v/>
      </c>
      <c r="L8" s="14" t="str">
        <f t="shared" si="0"/>
        <v/>
      </c>
      <c r="M8" s="14" t="str">
        <f t="shared" si="0"/>
        <v/>
      </c>
      <c r="N8" s="14" t="str">
        <f t="shared" si="0"/>
        <v/>
      </c>
      <c r="O8" s="14" t="str">
        <f t="shared" si="0"/>
        <v/>
      </c>
      <c r="P8" s="14" t="str">
        <f t="shared" si="0"/>
        <v/>
      </c>
      <c r="Q8" s="14" t="str">
        <f t="shared" si="0"/>
        <v/>
      </c>
      <c r="R8" s="14" t="str">
        <f t="shared" si="0"/>
        <v/>
      </c>
      <c r="S8" s="14" t="str">
        <f t="shared" si="0"/>
        <v/>
      </c>
      <c r="T8" s="14" t="str">
        <f t="shared" si="0"/>
        <v/>
      </c>
      <c r="U8" s="14" t="str">
        <f t="shared" si="0"/>
        <v/>
      </c>
      <c r="V8" s="14" t="str">
        <f t="shared" si="0"/>
        <v/>
      </c>
      <c r="W8" s="14" t="str">
        <f t="shared" si="0"/>
        <v/>
      </c>
      <c r="X8" s="14" t="str">
        <f t="shared" si="0"/>
        <v/>
      </c>
      <c r="Y8" s="14" t="str">
        <f t="shared" si="0"/>
        <v/>
      </c>
      <c r="Z8" s="14" t="str">
        <f t="shared" si="0"/>
        <v/>
      </c>
      <c r="AA8" s="14" t="str">
        <f t="shared" si="0"/>
        <v/>
      </c>
      <c r="AB8" s="14" t="str">
        <f t="shared" si="0"/>
        <v/>
      </c>
      <c r="AC8" s="14" t="str">
        <f t="shared" si="0"/>
        <v/>
      </c>
      <c r="AD8" s="14" t="str">
        <f t="shared" si="0"/>
        <v/>
      </c>
      <c r="AE8" s="14" t="str">
        <f t="shared" si="0"/>
        <v/>
      </c>
      <c r="AF8" s="14" t="str">
        <f t="shared" si="0"/>
        <v/>
      </c>
      <c r="AG8" s="14" t="str">
        <f t="shared" si="0"/>
        <v/>
      </c>
      <c r="AH8" s="36" t="s">
        <v>19</v>
      </c>
      <c r="AI8" s="44" t="s">
        <v>20</v>
      </c>
      <c r="AJ8" s="53" t="s">
        <v>19</v>
      </c>
      <c r="AK8" s="60" t="s">
        <v>20</v>
      </c>
    </row>
    <row r="9" spans="1:37" s="1" customFormat="1" ht="75" customHeight="1">
      <c r="B9" s="8" t="s">
        <v>22</v>
      </c>
      <c r="C9" s="15"/>
      <c r="D9" s="15"/>
      <c r="E9" s="15"/>
      <c r="F9" s="15"/>
      <c r="G9" s="20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20"/>
      <c r="AB9" s="15"/>
      <c r="AC9" s="15"/>
      <c r="AD9" s="15"/>
      <c r="AE9" s="15"/>
      <c r="AF9" s="15"/>
      <c r="AG9" s="15"/>
      <c r="AH9" s="37"/>
      <c r="AI9" s="45"/>
      <c r="AJ9" s="54"/>
      <c r="AK9" s="61"/>
    </row>
    <row r="10" spans="1:37" s="2" customFormat="1">
      <c r="B10" s="7" t="s">
        <v>23</v>
      </c>
      <c r="C10" s="14"/>
      <c r="D10" s="14"/>
      <c r="E10" s="14"/>
      <c r="F10" s="14"/>
      <c r="G10" s="2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21"/>
      <c r="AB10" s="14"/>
      <c r="AC10" s="14"/>
      <c r="AD10" s="14"/>
      <c r="AE10" s="14"/>
      <c r="AF10" s="14"/>
      <c r="AG10" s="14"/>
      <c r="AH10" s="38">
        <f>COUNTIF(C10:AG10,"●")</f>
        <v>0</v>
      </c>
      <c r="AI10" s="46" t="e">
        <f>AH11/AH10</f>
        <v>#DIV/0!</v>
      </c>
      <c r="AJ10" s="55">
        <f>AH10</f>
        <v>0</v>
      </c>
      <c r="AK10" s="62" t="e">
        <f>AJ11/AJ10</f>
        <v>#DIV/0!</v>
      </c>
    </row>
    <row r="11" spans="1:37" s="2" customFormat="1" ht="14.25">
      <c r="B11" s="9" t="s">
        <v>24</v>
      </c>
      <c r="C11" s="16"/>
      <c r="D11" s="16"/>
      <c r="E11" s="16"/>
      <c r="F11" s="16"/>
      <c r="G11" s="22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2"/>
      <c r="AB11" s="16"/>
      <c r="AC11" s="16"/>
      <c r="AD11" s="16"/>
      <c r="AE11" s="16"/>
      <c r="AF11" s="16"/>
      <c r="AG11" s="16"/>
      <c r="AH11" s="39">
        <f>COUNTIF(C11:AG11,"●")</f>
        <v>0</v>
      </c>
      <c r="AI11" s="47"/>
      <c r="AJ11" s="56">
        <f>AH11</f>
        <v>0</v>
      </c>
      <c r="AK11" s="63"/>
    </row>
    <row r="12" spans="1:37" ht="14.25"/>
    <row r="13" spans="1:37" ht="13.5" customHeight="1">
      <c r="A13" t="str">
        <f>IF(C13&gt;C6,A6,A6+1)</f>
        <v/>
      </c>
      <c r="B13" s="6" t="s">
        <v>14</v>
      </c>
      <c r="C13" s="13">
        <f>IF(C6=12,1,C6+1)</f>
        <v>1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32"/>
      <c r="AH13" s="34" t="s">
        <v>9</v>
      </c>
      <c r="AI13" s="48"/>
      <c r="AJ13" s="51" t="s">
        <v>16</v>
      </c>
      <c r="AK13" s="58"/>
    </row>
    <row r="14" spans="1:37">
      <c r="B14" s="7" t="s">
        <v>6</v>
      </c>
      <c r="C14" s="14">
        <v>1</v>
      </c>
      <c r="D14" s="14">
        <v>2</v>
      </c>
      <c r="E14" s="14">
        <v>3</v>
      </c>
      <c r="F14" s="14">
        <v>4</v>
      </c>
      <c r="G14" s="14">
        <v>5</v>
      </c>
      <c r="H14" s="14">
        <v>6</v>
      </c>
      <c r="I14" s="14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4">
        <v>13</v>
      </c>
      <c r="P14" s="14">
        <v>14</v>
      </c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4">
        <v>21</v>
      </c>
      <c r="X14" s="14">
        <v>22</v>
      </c>
      <c r="Y14" s="14">
        <v>23</v>
      </c>
      <c r="Z14" s="14">
        <v>24</v>
      </c>
      <c r="AA14" s="14">
        <v>25</v>
      </c>
      <c r="AB14" s="14">
        <v>26</v>
      </c>
      <c r="AC14" s="14">
        <v>27</v>
      </c>
      <c r="AD14" s="14">
        <v>28</v>
      </c>
      <c r="AE14" s="14" t="str">
        <f>IFERROR(IF(MONTH(DATEVALUE($D$4&amp;$A13&amp;$G$4&amp;$C13&amp;$I$4&amp;AD14+1&amp;$K$4))=$C13,AD14+1,""),"")</f>
        <v/>
      </c>
      <c r="AF14" s="14" t="str">
        <f>IFERROR(IF(MONTH(DATEVALUE($D$4&amp;$A13&amp;$G$4&amp;$C13&amp;$I$4&amp;AE14+1&amp;$K$4))=$C13,AE14+1,""),"")</f>
        <v/>
      </c>
      <c r="AG14" s="14" t="str">
        <f>IFERROR(IF(MONTH(DATEVALUE($D$4&amp;$A13&amp;$G$4&amp;$C13&amp;$I$4&amp;AF14+1&amp;$K$4))=$C13,AF14+1,""),"")</f>
        <v/>
      </c>
      <c r="AH14" s="35"/>
      <c r="AI14" s="49"/>
      <c r="AJ14" s="52"/>
      <c r="AK14" s="59"/>
    </row>
    <row r="15" spans="1:37">
      <c r="B15" s="7" t="s">
        <v>11</v>
      </c>
      <c r="C15" s="14" t="str">
        <f t="shared" ref="C15:AG15" si="1">IFERROR(TEXT(DATEVALUE($D$4&amp;$A13&amp;$G$4&amp;$C13&amp;$I$4&amp;C14&amp;$K$4),"aaa"),"")</f>
        <v/>
      </c>
      <c r="D15" s="14" t="str">
        <f t="shared" si="1"/>
        <v/>
      </c>
      <c r="E15" s="14" t="str">
        <f t="shared" si="1"/>
        <v/>
      </c>
      <c r="F15" s="14" t="str">
        <f t="shared" si="1"/>
        <v/>
      </c>
      <c r="G15" s="14" t="str">
        <f t="shared" si="1"/>
        <v/>
      </c>
      <c r="H15" s="14" t="str">
        <f t="shared" si="1"/>
        <v/>
      </c>
      <c r="I15" s="14" t="str">
        <f t="shared" si="1"/>
        <v/>
      </c>
      <c r="J15" s="14" t="str">
        <f t="shared" si="1"/>
        <v/>
      </c>
      <c r="K15" s="14" t="str">
        <f t="shared" si="1"/>
        <v/>
      </c>
      <c r="L15" s="14" t="str">
        <f t="shared" si="1"/>
        <v/>
      </c>
      <c r="M15" s="14" t="str">
        <f t="shared" si="1"/>
        <v/>
      </c>
      <c r="N15" s="14" t="str">
        <f t="shared" si="1"/>
        <v/>
      </c>
      <c r="O15" s="14" t="str">
        <f t="shared" si="1"/>
        <v/>
      </c>
      <c r="P15" s="14" t="str">
        <f t="shared" si="1"/>
        <v/>
      </c>
      <c r="Q15" s="14" t="str">
        <f t="shared" si="1"/>
        <v/>
      </c>
      <c r="R15" s="14" t="str">
        <f t="shared" si="1"/>
        <v/>
      </c>
      <c r="S15" s="14" t="str">
        <f t="shared" si="1"/>
        <v/>
      </c>
      <c r="T15" s="14" t="str">
        <f t="shared" si="1"/>
        <v/>
      </c>
      <c r="U15" s="14" t="str">
        <f t="shared" si="1"/>
        <v/>
      </c>
      <c r="V15" s="14" t="str">
        <f t="shared" si="1"/>
        <v/>
      </c>
      <c r="W15" s="14" t="str">
        <f t="shared" si="1"/>
        <v/>
      </c>
      <c r="X15" s="14" t="str">
        <f t="shared" si="1"/>
        <v/>
      </c>
      <c r="Y15" s="14" t="str">
        <f t="shared" si="1"/>
        <v/>
      </c>
      <c r="Z15" s="14" t="str">
        <f t="shared" si="1"/>
        <v/>
      </c>
      <c r="AA15" s="14" t="str">
        <f t="shared" si="1"/>
        <v/>
      </c>
      <c r="AB15" s="14" t="str">
        <f t="shared" si="1"/>
        <v/>
      </c>
      <c r="AC15" s="14" t="str">
        <f t="shared" si="1"/>
        <v/>
      </c>
      <c r="AD15" s="14" t="str">
        <f t="shared" si="1"/>
        <v/>
      </c>
      <c r="AE15" s="14" t="str">
        <f t="shared" si="1"/>
        <v/>
      </c>
      <c r="AF15" s="14" t="str">
        <f t="shared" si="1"/>
        <v/>
      </c>
      <c r="AG15" s="14" t="str">
        <f t="shared" si="1"/>
        <v/>
      </c>
      <c r="AH15" s="36" t="s">
        <v>19</v>
      </c>
      <c r="AI15" s="44" t="s">
        <v>20</v>
      </c>
      <c r="AJ15" s="57" t="s">
        <v>19</v>
      </c>
      <c r="AK15" s="64" t="s">
        <v>20</v>
      </c>
    </row>
    <row r="16" spans="1:37" s="1" customFormat="1" ht="75" customHeight="1">
      <c r="B16" s="8" t="s">
        <v>22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37"/>
      <c r="AI16" s="45"/>
      <c r="AJ16" s="54"/>
      <c r="AK16" s="61"/>
    </row>
    <row r="17" spans="1:37" s="2" customFormat="1">
      <c r="B17" s="7" t="s">
        <v>23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38">
        <f>COUNTIF(C17:AG17,"●")</f>
        <v>0</v>
      </c>
      <c r="AI17" s="46" t="e">
        <f>AH18/AH17</f>
        <v>#DIV/0!</v>
      </c>
      <c r="AJ17" s="55">
        <f>AJ10+AH17</f>
        <v>0</v>
      </c>
      <c r="AK17" s="62" t="e">
        <f>AJ18/AJ17</f>
        <v>#DIV/0!</v>
      </c>
    </row>
    <row r="18" spans="1:37" s="2" customFormat="1" ht="14.25">
      <c r="B18" s="9" t="s">
        <v>24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39">
        <f>COUNTIF(C18:AG18,"●")</f>
        <v>0</v>
      </c>
      <c r="AI18" s="47"/>
      <c r="AJ18" s="56">
        <f>AJ11+AH18</f>
        <v>0</v>
      </c>
      <c r="AK18" s="63"/>
    </row>
    <row r="19" spans="1:37" ht="14.25"/>
    <row r="20" spans="1:37" ht="13.5" customHeight="1">
      <c r="A20" t="str">
        <f>IF(C20&gt;C13,A13,A13+1)</f>
        <v/>
      </c>
      <c r="B20" s="6" t="s">
        <v>14</v>
      </c>
      <c r="C20" s="13">
        <f>IF(C13=12,1,C13+1)</f>
        <v>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32"/>
      <c r="AH20" s="34" t="s">
        <v>9</v>
      </c>
      <c r="AI20" s="42"/>
      <c r="AJ20" s="51" t="s">
        <v>16</v>
      </c>
      <c r="AK20" s="58"/>
    </row>
    <row r="21" spans="1:37">
      <c r="B21" s="7" t="s">
        <v>6</v>
      </c>
      <c r="C21" s="14">
        <v>1</v>
      </c>
      <c r="D21" s="14">
        <v>2</v>
      </c>
      <c r="E21" s="14">
        <v>3</v>
      </c>
      <c r="F21" s="14">
        <v>4</v>
      </c>
      <c r="G21" s="14">
        <v>5</v>
      </c>
      <c r="H21" s="14">
        <v>6</v>
      </c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4">
        <v>14</v>
      </c>
      <c r="Q21" s="14">
        <v>15</v>
      </c>
      <c r="R21" s="14">
        <v>16</v>
      </c>
      <c r="S21" s="14">
        <v>17</v>
      </c>
      <c r="T21" s="14">
        <v>18</v>
      </c>
      <c r="U21" s="14">
        <v>19</v>
      </c>
      <c r="V21" s="14">
        <v>20</v>
      </c>
      <c r="W21" s="14">
        <v>21</v>
      </c>
      <c r="X21" s="14">
        <v>22</v>
      </c>
      <c r="Y21" s="14">
        <v>23</v>
      </c>
      <c r="Z21" s="14">
        <v>24</v>
      </c>
      <c r="AA21" s="14">
        <v>25</v>
      </c>
      <c r="AB21" s="14">
        <v>26</v>
      </c>
      <c r="AC21" s="14">
        <v>27</v>
      </c>
      <c r="AD21" s="14">
        <v>28</v>
      </c>
      <c r="AE21" s="14" t="str">
        <f>IFERROR(IF(MONTH(DATEVALUE($D$4&amp;$A20&amp;$G$4&amp;$C20&amp;$I$4&amp;AD21+1&amp;$K$4))=$C20,AD21+1,""),"")</f>
        <v/>
      </c>
      <c r="AF21" s="14" t="str">
        <f>IFERROR(IF(MONTH(DATEVALUE($D$4&amp;$A20&amp;$G$4&amp;$C20&amp;$I$4&amp;AE21+1&amp;$K$4))=$C20,AE21+1,""),"")</f>
        <v/>
      </c>
      <c r="AG21" s="14" t="str">
        <f>IFERROR(IF(MONTH(DATEVALUE($D$4&amp;$A20&amp;$G$4&amp;$C20&amp;$I$4&amp;AF21+1&amp;$K$4))=$C20,AF21+1,""),"")</f>
        <v/>
      </c>
      <c r="AH21" s="35"/>
      <c r="AI21" s="43"/>
      <c r="AJ21" s="52"/>
      <c r="AK21" s="59"/>
    </row>
    <row r="22" spans="1:37">
      <c r="B22" s="7" t="s">
        <v>11</v>
      </c>
      <c r="C22" s="14" t="str">
        <f t="shared" ref="C22:AG22" si="2">IFERROR(TEXT(DATEVALUE($D$4&amp;$A20&amp;$G$4&amp;$C20&amp;$I$4&amp;C21&amp;$K$4),"aaa"),"")</f>
        <v/>
      </c>
      <c r="D22" s="14" t="str">
        <f t="shared" si="2"/>
        <v/>
      </c>
      <c r="E22" s="14" t="str">
        <f t="shared" si="2"/>
        <v/>
      </c>
      <c r="F22" s="14" t="str">
        <f t="shared" si="2"/>
        <v/>
      </c>
      <c r="G22" s="14" t="str">
        <f t="shared" si="2"/>
        <v/>
      </c>
      <c r="H22" s="14" t="str">
        <f t="shared" si="2"/>
        <v/>
      </c>
      <c r="I22" s="14" t="str">
        <f t="shared" si="2"/>
        <v/>
      </c>
      <c r="J22" s="14" t="str">
        <f t="shared" si="2"/>
        <v/>
      </c>
      <c r="K22" s="14" t="str">
        <f t="shared" si="2"/>
        <v/>
      </c>
      <c r="L22" s="14" t="str">
        <f t="shared" si="2"/>
        <v/>
      </c>
      <c r="M22" s="14" t="str">
        <f t="shared" si="2"/>
        <v/>
      </c>
      <c r="N22" s="14" t="str">
        <f t="shared" si="2"/>
        <v/>
      </c>
      <c r="O22" s="14" t="str">
        <f t="shared" si="2"/>
        <v/>
      </c>
      <c r="P22" s="14" t="str">
        <f t="shared" si="2"/>
        <v/>
      </c>
      <c r="Q22" s="14" t="str">
        <f t="shared" si="2"/>
        <v/>
      </c>
      <c r="R22" s="14" t="str">
        <f t="shared" si="2"/>
        <v/>
      </c>
      <c r="S22" s="14" t="str">
        <f t="shared" si="2"/>
        <v/>
      </c>
      <c r="T22" s="14" t="str">
        <f t="shared" si="2"/>
        <v/>
      </c>
      <c r="U22" s="14" t="str">
        <f t="shared" si="2"/>
        <v/>
      </c>
      <c r="V22" s="14" t="str">
        <f t="shared" si="2"/>
        <v/>
      </c>
      <c r="W22" s="14" t="str">
        <f t="shared" si="2"/>
        <v/>
      </c>
      <c r="X22" s="14" t="str">
        <f t="shared" si="2"/>
        <v/>
      </c>
      <c r="Y22" s="14" t="str">
        <f t="shared" si="2"/>
        <v/>
      </c>
      <c r="Z22" s="14" t="str">
        <f t="shared" si="2"/>
        <v/>
      </c>
      <c r="AA22" s="14" t="str">
        <f t="shared" si="2"/>
        <v/>
      </c>
      <c r="AB22" s="14" t="str">
        <f t="shared" si="2"/>
        <v/>
      </c>
      <c r="AC22" s="14" t="str">
        <f t="shared" si="2"/>
        <v/>
      </c>
      <c r="AD22" s="14" t="str">
        <f t="shared" si="2"/>
        <v/>
      </c>
      <c r="AE22" s="14" t="str">
        <f t="shared" si="2"/>
        <v/>
      </c>
      <c r="AF22" s="14" t="str">
        <f t="shared" si="2"/>
        <v/>
      </c>
      <c r="AG22" s="14" t="str">
        <f t="shared" si="2"/>
        <v/>
      </c>
      <c r="AH22" s="36" t="s">
        <v>19</v>
      </c>
      <c r="AI22" s="44" t="s">
        <v>20</v>
      </c>
      <c r="AJ22" s="53" t="s">
        <v>19</v>
      </c>
      <c r="AK22" s="60" t="s">
        <v>20</v>
      </c>
    </row>
    <row r="23" spans="1:37" s="1" customFormat="1" ht="75" customHeight="1">
      <c r="B23" s="8" t="s">
        <v>22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4"/>
      <c r="P23" s="24"/>
      <c r="Q23" s="24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37"/>
      <c r="AI23" s="45"/>
      <c r="AJ23" s="54"/>
      <c r="AK23" s="61"/>
    </row>
    <row r="24" spans="1:37" s="2" customFormat="1">
      <c r="B24" s="7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38">
        <f>COUNTIF(C24:AG24,"●")</f>
        <v>0</v>
      </c>
      <c r="AI24" s="46" t="e">
        <f>AH25/AH24</f>
        <v>#DIV/0!</v>
      </c>
      <c r="AJ24" s="55">
        <f>AJ17+AH24</f>
        <v>0</v>
      </c>
      <c r="AK24" s="62" t="e">
        <f>AJ25/AJ24</f>
        <v>#DIV/0!</v>
      </c>
    </row>
    <row r="25" spans="1:37" s="2" customFormat="1" ht="14.25">
      <c r="B25" s="9" t="s">
        <v>24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39">
        <f>COUNTIF(C25:AG25,"●")</f>
        <v>0</v>
      </c>
      <c r="AI25" s="47"/>
      <c r="AJ25" s="56">
        <f>AJ18+AH25</f>
        <v>0</v>
      </c>
      <c r="AK25" s="63"/>
    </row>
    <row r="26" spans="1:37" ht="14.25"/>
    <row r="27" spans="1:37" ht="13.5" customHeight="1">
      <c r="A27" t="str">
        <f>IF(C27&gt;C20,A20,A20+1)</f>
        <v/>
      </c>
      <c r="B27" s="6" t="s">
        <v>14</v>
      </c>
      <c r="C27" s="13">
        <f>IF(C20=12,1,C20+1)</f>
        <v>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32"/>
      <c r="AH27" s="34" t="s">
        <v>9</v>
      </c>
      <c r="AI27" s="42"/>
      <c r="AJ27" s="51" t="s">
        <v>16</v>
      </c>
      <c r="AK27" s="58"/>
    </row>
    <row r="28" spans="1:37">
      <c r="B28" s="7" t="s">
        <v>6</v>
      </c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4">
        <v>6</v>
      </c>
      <c r="I28" s="14">
        <v>7</v>
      </c>
      <c r="J28" s="14">
        <v>8</v>
      </c>
      <c r="K28" s="14">
        <v>9</v>
      </c>
      <c r="L28" s="14">
        <v>10</v>
      </c>
      <c r="M28" s="14">
        <v>11</v>
      </c>
      <c r="N28" s="14">
        <v>12</v>
      </c>
      <c r="O28" s="14">
        <v>13</v>
      </c>
      <c r="P28" s="14">
        <v>14</v>
      </c>
      <c r="Q28" s="14">
        <v>15</v>
      </c>
      <c r="R28" s="14">
        <v>16</v>
      </c>
      <c r="S28" s="14">
        <v>17</v>
      </c>
      <c r="T28" s="14">
        <v>18</v>
      </c>
      <c r="U28" s="14">
        <v>19</v>
      </c>
      <c r="V28" s="14">
        <v>20</v>
      </c>
      <c r="W28" s="14">
        <v>21</v>
      </c>
      <c r="X28" s="14">
        <v>22</v>
      </c>
      <c r="Y28" s="14">
        <v>23</v>
      </c>
      <c r="Z28" s="14">
        <v>24</v>
      </c>
      <c r="AA28" s="14">
        <v>25</v>
      </c>
      <c r="AB28" s="14">
        <v>26</v>
      </c>
      <c r="AC28" s="14">
        <v>27</v>
      </c>
      <c r="AD28" s="14">
        <v>28</v>
      </c>
      <c r="AE28" s="14" t="str">
        <f>IFERROR(IF(MONTH(DATEVALUE($D$4&amp;$A27&amp;$G$4&amp;$C27&amp;$I$4&amp;AD28+1&amp;$K$4))=$C27,AD28+1,""),"")</f>
        <v/>
      </c>
      <c r="AF28" s="14" t="str">
        <f>IFERROR(IF(MONTH(DATEVALUE($D$4&amp;$A27&amp;$G$4&amp;$C27&amp;$I$4&amp;AE28+1&amp;$K$4))=$C27,AE28+1,""),"")</f>
        <v/>
      </c>
      <c r="AG28" s="14" t="str">
        <f>IFERROR(IF(MONTH(DATEVALUE($D$4&amp;$A27&amp;$G$4&amp;$C27&amp;$I$4&amp;AF28+1&amp;$K$4))=$C27,AF28+1,""),"")</f>
        <v/>
      </c>
      <c r="AH28" s="35"/>
      <c r="AI28" s="43"/>
      <c r="AJ28" s="52"/>
      <c r="AK28" s="59"/>
    </row>
    <row r="29" spans="1:37">
      <c r="B29" s="7" t="s">
        <v>11</v>
      </c>
      <c r="C29" s="14" t="str">
        <f t="shared" ref="C29:AG29" si="3">IFERROR(TEXT(DATEVALUE($D$4&amp;$A27&amp;$G$4&amp;$C27&amp;$I$4&amp;C28&amp;$K$4),"aaa"),"")</f>
        <v/>
      </c>
      <c r="D29" s="14" t="str">
        <f t="shared" si="3"/>
        <v/>
      </c>
      <c r="E29" s="14" t="str">
        <f t="shared" si="3"/>
        <v/>
      </c>
      <c r="F29" s="14" t="str">
        <f t="shared" si="3"/>
        <v/>
      </c>
      <c r="G29" s="14" t="str">
        <f t="shared" si="3"/>
        <v/>
      </c>
      <c r="H29" s="14" t="str">
        <f t="shared" si="3"/>
        <v/>
      </c>
      <c r="I29" s="14" t="str">
        <f t="shared" si="3"/>
        <v/>
      </c>
      <c r="J29" s="14" t="str">
        <f t="shared" si="3"/>
        <v/>
      </c>
      <c r="K29" s="14" t="str">
        <f t="shared" si="3"/>
        <v/>
      </c>
      <c r="L29" s="14" t="str">
        <f t="shared" si="3"/>
        <v/>
      </c>
      <c r="M29" s="14" t="str">
        <f t="shared" si="3"/>
        <v/>
      </c>
      <c r="N29" s="14" t="str">
        <f t="shared" si="3"/>
        <v/>
      </c>
      <c r="O29" s="14" t="str">
        <f t="shared" si="3"/>
        <v/>
      </c>
      <c r="P29" s="14" t="str">
        <f t="shared" si="3"/>
        <v/>
      </c>
      <c r="Q29" s="14" t="str">
        <f t="shared" si="3"/>
        <v/>
      </c>
      <c r="R29" s="14" t="str">
        <f t="shared" si="3"/>
        <v/>
      </c>
      <c r="S29" s="14" t="str">
        <f t="shared" si="3"/>
        <v/>
      </c>
      <c r="T29" s="14" t="str">
        <f t="shared" si="3"/>
        <v/>
      </c>
      <c r="U29" s="14" t="str">
        <f t="shared" si="3"/>
        <v/>
      </c>
      <c r="V29" s="14" t="str">
        <f t="shared" si="3"/>
        <v/>
      </c>
      <c r="W29" s="14" t="str">
        <f t="shared" si="3"/>
        <v/>
      </c>
      <c r="X29" s="14" t="str">
        <f t="shared" si="3"/>
        <v/>
      </c>
      <c r="Y29" s="14" t="str">
        <f t="shared" si="3"/>
        <v/>
      </c>
      <c r="Z29" s="14" t="str">
        <f t="shared" si="3"/>
        <v/>
      </c>
      <c r="AA29" s="14" t="str">
        <f t="shared" si="3"/>
        <v/>
      </c>
      <c r="AB29" s="14" t="str">
        <f t="shared" si="3"/>
        <v/>
      </c>
      <c r="AC29" s="14" t="str">
        <f t="shared" si="3"/>
        <v/>
      </c>
      <c r="AD29" s="14" t="str">
        <f t="shared" si="3"/>
        <v/>
      </c>
      <c r="AE29" s="14" t="str">
        <f t="shared" si="3"/>
        <v/>
      </c>
      <c r="AF29" s="14" t="str">
        <f t="shared" si="3"/>
        <v/>
      </c>
      <c r="AG29" s="14" t="str">
        <f t="shared" si="3"/>
        <v/>
      </c>
      <c r="AH29" s="36" t="s">
        <v>19</v>
      </c>
      <c r="AI29" s="44" t="s">
        <v>20</v>
      </c>
      <c r="AJ29" s="53" t="s">
        <v>19</v>
      </c>
      <c r="AK29" s="60" t="s">
        <v>20</v>
      </c>
    </row>
    <row r="30" spans="1:37" s="1" customFormat="1" ht="75" customHeight="1">
      <c r="B30" s="8" t="s">
        <v>22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37"/>
      <c r="AI30" s="45"/>
      <c r="AJ30" s="54"/>
      <c r="AK30" s="61"/>
    </row>
    <row r="31" spans="1:37" s="2" customFormat="1">
      <c r="B31" s="7" t="s">
        <v>23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38">
        <f>COUNTIF(C31:AG31,"●")</f>
        <v>0</v>
      </c>
      <c r="AI31" s="46" t="e">
        <f>AH32/AH31</f>
        <v>#DIV/0!</v>
      </c>
      <c r="AJ31" s="55">
        <f>AJ24+AH31</f>
        <v>0</v>
      </c>
      <c r="AK31" s="62" t="e">
        <f>AJ32/AJ31</f>
        <v>#DIV/0!</v>
      </c>
    </row>
    <row r="32" spans="1:37" s="2" customFormat="1" ht="14.25">
      <c r="B32" s="9" t="s">
        <v>24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39">
        <f>COUNTIF(C32:AG32,"●")</f>
        <v>0</v>
      </c>
      <c r="AI32" s="47"/>
      <c r="AJ32" s="56">
        <f>AJ25+AH32</f>
        <v>0</v>
      </c>
      <c r="AK32" s="63"/>
    </row>
    <row r="33" spans="1:37" ht="14.25"/>
    <row r="34" spans="1:37" ht="13.5" customHeight="1">
      <c r="A34" t="str">
        <f>IF(C34&gt;C27,A27,A27+1)</f>
        <v/>
      </c>
      <c r="B34" s="6" t="s">
        <v>14</v>
      </c>
      <c r="C34" s="13">
        <f>IF(C27=12,1,C27+1)</f>
        <v>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32"/>
      <c r="AH34" s="34" t="s">
        <v>9</v>
      </c>
      <c r="AI34" s="42"/>
      <c r="AJ34" s="51" t="s">
        <v>16</v>
      </c>
      <c r="AK34" s="58"/>
    </row>
    <row r="35" spans="1:37">
      <c r="B35" s="7" t="s">
        <v>6</v>
      </c>
      <c r="C35" s="14">
        <v>1</v>
      </c>
      <c r="D35" s="14">
        <v>2</v>
      </c>
      <c r="E35" s="14">
        <v>3</v>
      </c>
      <c r="F35" s="14">
        <v>4</v>
      </c>
      <c r="G35" s="14">
        <v>5</v>
      </c>
      <c r="H35" s="14">
        <v>6</v>
      </c>
      <c r="I35" s="14">
        <v>7</v>
      </c>
      <c r="J35" s="14">
        <v>8</v>
      </c>
      <c r="K35" s="14">
        <v>9</v>
      </c>
      <c r="L35" s="14">
        <v>10</v>
      </c>
      <c r="M35" s="14">
        <v>11</v>
      </c>
      <c r="N35" s="14">
        <v>12</v>
      </c>
      <c r="O35" s="14">
        <v>13</v>
      </c>
      <c r="P35" s="14">
        <v>14</v>
      </c>
      <c r="Q35" s="14">
        <v>15</v>
      </c>
      <c r="R35" s="14">
        <v>16</v>
      </c>
      <c r="S35" s="14">
        <v>17</v>
      </c>
      <c r="T35" s="14">
        <v>18</v>
      </c>
      <c r="U35" s="14">
        <v>19</v>
      </c>
      <c r="V35" s="14">
        <v>20</v>
      </c>
      <c r="W35" s="14">
        <v>21</v>
      </c>
      <c r="X35" s="14">
        <v>22</v>
      </c>
      <c r="Y35" s="14">
        <v>23</v>
      </c>
      <c r="Z35" s="14">
        <v>24</v>
      </c>
      <c r="AA35" s="14">
        <v>25</v>
      </c>
      <c r="AB35" s="14">
        <v>26</v>
      </c>
      <c r="AC35" s="14">
        <v>27</v>
      </c>
      <c r="AD35" s="14">
        <v>28</v>
      </c>
      <c r="AE35" s="14" t="str">
        <f>IFERROR(IF(MONTH(DATEVALUE($D$4&amp;$A34&amp;$G$4&amp;$C34&amp;$I$4&amp;AD35+1&amp;$K$4))=$C34,AD35+1,""),"")</f>
        <v/>
      </c>
      <c r="AF35" s="14" t="str">
        <f>IFERROR(IF(MONTH(DATEVALUE($D$4&amp;$A34&amp;$G$4&amp;$C34&amp;$I$4&amp;AE35+1&amp;$K$4))=$C34,AE35+1,""),"")</f>
        <v/>
      </c>
      <c r="AG35" s="14" t="str">
        <f>IFERROR(IF(MONTH(DATEVALUE($D$4&amp;$A34&amp;$G$4&amp;$C34&amp;$I$4&amp;AF35+1&amp;$K$4))=$C34,AF35+1,""),"")</f>
        <v/>
      </c>
      <c r="AH35" s="35"/>
      <c r="AI35" s="43"/>
      <c r="AJ35" s="52"/>
      <c r="AK35" s="59"/>
    </row>
    <row r="36" spans="1:37">
      <c r="B36" s="7" t="s">
        <v>11</v>
      </c>
      <c r="C36" s="14" t="str">
        <f t="shared" ref="C36:AG36" si="4">IFERROR(TEXT(DATEVALUE($D$4&amp;$A34&amp;$G$4&amp;$C34&amp;$I$4&amp;C35&amp;$K$4),"aaa"),"")</f>
        <v/>
      </c>
      <c r="D36" s="14" t="str">
        <f t="shared" si="4"/>
        <v/>
      </c>
      <c r="E36" s="14" t="str">
        <f t="shared" si="4"/>
        <v/>
      </c>
      <c r="F36" s="14" t="str">
        <f t="shared" si="4"/>
        <v/>
      </c>
      <c r="G36" s="14" t="str">
        <f t="shared" si="4"/>
        <v/>
      </c>
      <c r="H36" s="14" t="str">
        <f t="shared" si="4"/>
        <v/>
      </c>
      <c r="I36" s="14" t="str">
        <f t="shared" si="4"/>
        <v/>
      </c>
      <c r="J36" s="14" t="str">
        <f t="shared" si="4"/>
        <v/>
      </c>
      <c r="K36" s="14" t="str">
        <f t="shared" si="4"/>
        <v/>
      </c>
      <c r="L36" s="14" t="str">
        <f t="shared" si="4"/>
        <v/>
      </c>
      <c r="M36" s="14" t="str">
        <f t="shared" si="4"/>
        <v/>
      </c>
      <c r="N36" s="14" t="str">
        <f t="shared" si="4"/>
        <v/>
      </c>
      <c r="O36" s="14" t="str">
        <f t="shared" si="4"/>
        <v/>
      </c>
      <c r="P36" s="14" t="str">
        <f t="shared" si="4"/>
        <v/>
      </c>
      <c r="Q36" s="14" t="str">
        <f t="shared" si="4"/>
        <v/>
      </c>
      <c r="R36" s="14" t="str">
        <f t="shared" si="4"/>
        <v/>
      </c>
      <c r="S36" s="14" t="str">
        <f t="shared" si="4"/>
        <v/>
      </c>
      <c r="T36" s="14" t="str">
        <f t="shared" si="4"/>
        <v/>
      </c>
      <c r="U36" s="14" t="str">
        <f t="shared" si="4"/>
        <v/>
      </c>
      <c r="V36" s="14" t="str">
        <f t="shared" si="4"/>
        <v/>
      </c>
      <c r="W36" s="14" t="str">
        <f t="shared" si="4"/>
        <v/>
      </c>
      <c r="X36" s="14" t="str">
        <f t="shared" si="4"/>
        <v/>
      </c>
      <c r="Y36" s="14" t="str">
        <f t="shared" si="4"/>
        <v/>
      </c>
      <c r="Z36" s="14" t="str">
        <f t="shared" si="4"/>
        <v/>
      </c>
      <c r="AA36" s="14" t="str">
        <f t="shared" si="4"/>
        <v/>
      </c>
      <c r="AB36" s="14" t="str">
        <f t="shared" si="4"/>
        <v/>
      </c>
      <c r="AC36" s="14" t="str">
        <f t="shared" si="4"/>
        <v/>
      </c>
      <c r="AD36" s="14" t="str">
        <f t="shared" si="4"/>
        <v/>
      </c>
      <c r="AE36" s="14" t="str">
        <f t="shared" si="4"/>
        <v/>
      </c>
      <c r="AF36" s="14" t="str">
        <f t="shared" si="4"/>
        <v/>
      </c>
      <c r="AG36" s="14" t="str">
        <f t="shared" si="4"/>
        <v/>
      </c>
      <c r="AH36" s="36" t="s">
        <v>19</v>
      </c>
      <c r="AI36" s="44" t="s">
        <v>20</v>
      </c>
      <c r="AJ36" s="53" t="s">
        <v>19</v>
      </c>
      <c r="AK36" s="60" t="s">
        <v>20</v>
      </c>
    </row>
    <row r="37" spans="1:37" s="1" customFormat="1" ht="75" customHeight="1">
      <c r="B37" s="8" t="s">
        <v>22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37"/>
      <c r="AI37" s="45"/>
      <c r="AJ37" s="54"/>
      <c r="AK37" s="61"/>
    </row>
    <row r="38" spans="1:37" s="2" customFormat="1">
      <c r="B38" s="7" t="s">
        <v>23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38">
        <f>COUNTIF(C38:AG38,"●")</f>
        <v>0</v>
      </c>
      <c r="AI38" s="46" t="e">
        <f>AH39/AH38</f>
        <v>#DIV/0!</v>
      </c>
      <c r="AJ38" s="55">
        <f>AJ31+AH38</f>
        <v>0</v>
      </c>
      <c r="AK38" s="62" t="e">
        <f>AJ39/AJ38</f>
        <v>#DIV/0!</v>
      </c>
    </row>
    <row r="39" spans="1:37" s="2" customFormat="1" ht="14.25">
      <c r="B39" s="9" t="s">
        <v>24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39">
        <f>COUNTIF(C39:AG39,"●")</f>
        <v>0</v>
      </c>
      <c r="AI39" s="47"/>
      <c r="AJ39" s="56">
        <f>AJ32+AH39</f>
        <v>0</v>
      </c>
      <c r="AK39" s="63"/>
    </row>
    <row r="40" spans="1:37" ht="14.25"/>
    <row r="41" spans="1:37" ht="13.5" customHeight="1">
      <c r="A41" t="str">
        <f>IF(C41&gt;C34,A34,A34+1)</f>
        <v/>
      </c>
      <c r="B41" s="6" t="s">
        <v>14</v>
      </c>
      <c r="C41" s="13">
        <f>IF(C34=12,1,C34+1)</f>
        <v>5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32"/>
      <c r="AH41" s="34" t="s">
        <v>9</v>
      </c>
      <c r="AI41" s="42"/>
      <c r="AJ41" s="51" t="s">
        <v>16</v>
      </c>
      <c r="AK41" s="58"/>
    </row>
    <row r="42" spans="1:37">
      <c r="B42" s="7" t="s">
        <v>6</v>
      </c>
      <c r="C42" s="14">
        <v>1</v>
      </c>
      <c r="D42" s="14">
        <v>2</v>
      </c>
      <c r="E42" s="14">
        <v>3</v>
      </c>
      <c r="F42" s="14">
        <v>4</v>
      </c>
      <c r="G42" s="14">
        <v>5</v>
      </c>
      <c r="H42" s="14">
        <v>6</v>
      </c>
      <c r="I42" s="14">
        <v>7</v>
      </c>
      <c r="J42" s="14">
        <v>8</v>
      </c>
      <c r="K42" s="14">
        <v>9</v>
      </c>
      <c r="L42" s="14">
        <v>10</v>
      </c>
      <c r="M42" s="14">
        <v>11</v>
      </c>
      <c r="N42" s="14">
        <v>12</v>
      </c>
      <c r="O42" s="14">
        <v>13</v>
      </c>
      <c r="P42" s="14">
        <v>14</v>
      </c>
      <c r="Q42" s="14">
        <v>15</v>
      </c>
      <c r="R42" s="14">
        <v>16</v>
      </c>
      <c r="S42" s="14">
        <v>17</v>
      </c>
      <c r="T42" s="14">
        <v>18</v>
      </c>
      <c r="U42" s="14">
        <v>19</v>
      </c>
      <c r="V42" s="14">
        <v>20</v>
      </c>
      <c r="W42" s="14">
        <v>21</v>
      </c>
      <c r="X42" s="14">
        <v>22</v>
      </c>
      <c r="Y42" s="14">
        <v>23</v>
      </c>
      <c r="Z42" s="14">
        <v>24</v>
      </c>
      <c r="AA42" s="14">
        <v>25</v>
      </c>
      <c r="AB42" s="14">
        <v>26</v>
      </c>
      <c r="AC42" s="14">
        <v>27</v>
      </c>
      <c r="AD42" s="14">
        <v>28</v>
      </c>
      <c r="AE42" s="14" t="str">
        <f>IFERROR(IF(MONTH(DATEVALUE($D$4&amp;$A41&amp;$G$4&amp;$C41&amp;$I$4&amp;AD42+1&amp;$K$4))=$C41,AD42+1,""),"")</f>
        <v/>
      </c>
      <c r="AF42" s="14" t="str">
        <f>IFERROR(IF(MONTH(DATEVALUE($D$4&amp;$A41&amp;$G$4&amp;$C41&amp;$I$4&amp;AE42+1&amp;$K$4))=$C41,AE42+1,""),"")</f>
        <v/>
      </c>
      <c r="AG42" s="14" t="str">
        <f>IFERROR(IF(MONTH(DATEVALUE($D$4&amp;$A41&amp;$G$4&amp;$C41&amp;$I$4&amp;AF42+1&amp;$K$4))=$C41,AF42+1,""),"")</f>
        <v/>
      </c>
      <c r="AH42" s="35"/>
      <c r="AI42" s="43"/>
      <c r="AJ42" s="52"/>
      <c r="AK42" s="59"/>
    </row>
    <row r="43" spans="1:37">
      <c r="B43" s="7" t="s">
        <v>11</v>
      </c>
      <c r="C43" s="14" t="str">
        <f t="shared" ref="C43:AG43" si="5">IFERROR(TEXT(DATEVALUE($D$4&amp;$A41&amp;$G$4&amp;$C41&amp;$I$4&amp;C42&amp;$K$4),"aaa"),"")</f>
        <v/>
      </c>
      <c r="D43" s="14" t="str">
        <f t="shared" si="5"/>
        <v/>
      </c>
      <c r="E43" s="14" t="str">
        <f t="shared" si="5"/>
        <v/>
      </c>
      <c r="F43" s="14" t="str">
        <f t="shared" si="5"/>
        <v/>
      </c>
      <c r="G43" s="14" t="str">
        <f t="shared" si="5"/>
        <v/>
      </c>
      <c r="H43" s="14" t="str">
        <f t="shared" si="5"/>
        <v/>
      </c>
      <c r="I43" s="14" t="str">
        <f t="shared" si="5"/>
        <v/>
      </c>
      <c r="J43" s="14" t="str">
        <f t="shared" si="5"/>
        <v/>
      </c>
      <c r="K43" s="14" t="str">
        <f t="shared" si="5"/>
        <v/>
      </c>
      <c r="L43" s="14" t="str">
        <f t="shared" si="5"/>
        <v/>
      </c>
      <c r="M43" s="14" t="str">
        <f t="shared" si="5"/>
        <v/>
      </c>
      <c r="N43" s="14" t="str">
        <f t="shared" si="5"/>
        <v/>
      </c>
      <c r="O43" s="14" t="str">
        <f t="shared" si="5"/>
        <v/>
      </c>
      <c r="P43" s="14" t="str">
        <f t="shared" si="5"/>
        <v/>
      </c>
      <c r="Q43" s="14" t="str">
        <f t="shared" si="5"/>
        <v/>
      </c>
      <c r="R43" s="14" t="str">
        <f t="shared" si="5"/>
        <v/>
      </c>
      <c r="S43" s="14" t="str">
        <f t="shared" si="5"/>
        <v/>
      </c>
      <c r="T43" s="14" t="str">
        <f t="shared" si="5"/>
        <v/>
      </c>
      <c r="U43" s="14" t="str">
        <f t="shared" si="5"/>
        <v/>
      </c>
      <c r="V43" s="14" t="str">
        <f t="shared" si="5"/>
        <v/>
      </c>
      <c r="W43" s="14" t="str">
        <f t="shared" si="5"/>
        <v/>
      </c>
      <c r="X43" s="14" t="str">
        <f t="shared" si="5"/>
        <v/>
      </c>
      <c r="Y43" s="14" t="str">
        <f t="shared" si="5"/>
        <v/>
      </c>
      <c r="Z43" s="14" t="str">
        <f t="shared" si="5"/>
        <v/>
      </c>
      <c r="AA43" s="14" t="str">
        <f t="shared" si="5"/>
        <v/>
      </c>
      <c r="AB43" s="14" t="str">
        <f t="shared" si="5"/>
        <v/>
      </c>
      <c r="AC43" s="14" t="str">
        <f t="shared" si="5"/>
        <v/>
      </c>
      <c r="AD43" s="14" t="str">
        <f t="shared" si="5"/>
        <v/>
      </c>
      <c r="AE43" s="14" t="str">
        <f t="shared" si="5"/>
        <v/>
      </c>
      <c r="AF43" s="14" t="str">
        <f t="shared" si="5"/>
        <v/>
      </c>
      <c r="AG43" s="14" t="str">
        <f t="shared" si="5"/>
        <v/>
      </c>
      <c r="AH43" s="36" t="s">
        <v>19</v>
      </c>
      <c r="AI43" s="44" t="s">
        <v>20</v>
      </c>
      <c r="AJ43" s="53" t="s">
        <v>19</v>
      </c>
      <c r="AK43" s="60" t="s">
        <v>20</v>
      </c>
    </row>
    <row r="44" spans="1:37" s="1" customFormat="1" ht="75" customHeight="1">
      <c r="B44" s="8" t="s">
        <v>22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37"/>
      <c r="AI44" s="45"/>
      <c r="AJ44" s="54"/>
      <c r="AK44" s="61"/>
    </row>
    <row r="45" spans="1:37" s="2" customFormat="1">
      <c r="B45" s="7" t="s">
        <v>23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38">
        <f>COUNTIF(C45:AG45,"●")</f>
        <v>0</v>
      </c>
      <c r="AI45" s="46" t="e">
        <f>AH46/AH45</f>
        <v>#DIV/0!</v>
      </c>
      <c r="AJ45" s="55">
        <f>AJ38+AH45</f>
        <v>0</v>
      </c>
      <c r="AK45" s="62" t="e">
        <f>AJ46/AJ45</f>
        <v>#DIV/0!</v>
      </c>
    </row>
    <row r="46" spans="1:37" s="2" customFormat="1" ht="14.25">
      <c r="B46" s="9" t="s">
        <v>24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39">
        <f>COUNTIF(C46:AG46,"●")</f>
        <v>0</v>
      </c>
      <c r="AI46" s="47"/>
      <c r="AJ46" s="56">
        <f>AJ39+AH46</f>
        <v>0</v>
      </c>
      <c r="AK46" s="63"/>
    </row>
    <row r="47" spans="1:37" ht="14.25"/>
    <row r="48" spans="1:37" ht="13.5" customHeight="1">
      <c r="A48" t="str">
        <f>IF(C48&gt;C41,A41,A41+1)</f>
        <v/>
      </c>
      <c r="B48" s="6" t="s">
        <v>14</v>
      </c>
      <c r="C48" s="13">
        <f>IF(C41=12,1,C41+1)</f>
        <v>6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32"/>
      <c r="AH48" s="34" t="s">
        <v>9</v>
      </c>
      <c r="AI48" s="42"/>
      <c r="AJ48" s="51" t="s">
        <v>16</v>
      </c>
      <c r="AK48" s="58"/>
    </row>
    <row r="49" spans="1:37">
      <c r="B49" s="7" t="s">
        <v>6</v>
      </c>
      <c r="C49" s="14">
        <v>1</v>
      </c>
      <c r="D49" s="14">
        <v>2</v>
      </c>
      <c r="E49" s="14">
        <v>3</v>
      </c>
      <c r="F49" s="14">
        <v>4</v>
      </c>
      <c r="G49" s="14">
        <v>5</v>
      </c>
      <c r="H49" s="14">
        <v>6</v>
      </c>
      <c r="I49" s="14">
        <v>7</v>
      </c>
      <c r="J49" s="14">
        <v>8</v>
      </c>
      <c r="K49" s="14">
        <v>9</v>
      </c>
      <c r="L49" s="14">
        <v>10</v>
      </c>
      <c r="M49" s="14">
        <v>11</v>
      </c>
      <c r="N49" s="14">
        <v>12</v>
      </c>
      <c r="O49" s="14">
        <v>13</v>
      </c>
      <c r="P49" s="14">
        <v>14</v>
      </c>
      <c r="Q49" s="14">
        <v>15</v>
      </c>
      <c r="R49" s="14">
        <v>16</v>
      </c>
      <c r="S49" s="14">
        <v>17</v>
      </c>
      <c r="T49" s="14">
        <v>18</v>
      </c>
      <c r="U49" s="14">
        <v>19</v>
      </c>
      <c r="V49" s="14">
        <v>20</v>
      </c>
      <c r="W49" s="14">
        <v>21</v>
      </c>
      <c r="X49" s="14">
        <v>22</v>
      </c>
      <c r="Y49" s="14">
        <v>23</v>
      </c>
      <c r="Z49" s="14">
        <v>24</v>
      </c>
      <c r="AA49" s="14">
        <v>25</v>
      </c>
      <c r="AB49" s="14">
        <v>26</v>
      </c>
      <c r="AC49" s="14">
        <v>27</v>
      </c>
      <c r="AD49" s="14">
        <v>28</v>
      </c>
      <c r="AE49" s="14" t="str">
        <f>IFERROR(IF(MONTH(DATEVALUE($D$4&amp;$A48&amp;$G$4&amp;$C48&amp;$I$4&amp;AD49+1&amp;$K$4))=$C48,AD49+1,""),"")</f>
        <v/>
      </c>
      <c r="AF49" s="14" t="str">
        <f>IFERROR(IF(MONTH(DATEVALUE($D$4&amp;$A48&amp;$G$4&amp;$C48&amp;$I$4&amp;AE49+1&amp;$K$4))=$C48,AE49+1,""),"")</f>
        <v/>
      </c>
      <c r="AG49" s="14" t="str">
        <f>IFERROR(IF(MONTH(DATEVALUE($D$4&amp;$A48&amp;$G$4&amp;$C48&amp;$I$4&amp;AF49+1&amp;$K$4))=$C48,AF49+1,""),"")</f>
        <v/>
      </c>
      <c r="AH49" s="35"/>
      <c r="AI49" s="43"/>
      <c r="AJ49" s="52"/>
      <c r="AK49" s="59"/>
    </row>
    <row r="50" spans="1:37">
      <c r="B50" s="7" t="s">
        <v>11</v>
      </c>
      <c r="C50" s="14" t="str">
        <f t="shared" ref="C50:AG50" si="6">IFERROR(TEXT(DATEVALUE($D$4&amp;$A48&amp;$G$4&amp;$C48&amp;$I$4&amp;C49&amp;$K$4),"aaa"),"")</f>
        <v/>
      </c>
      <c r="D50" s="14" t="str">
        <f t="shared" si="6"/>
        <v/>
      </c>
      <c r="E50" s="14" t="str">
        <f t="shared" si="6"/>
        <v/>
      </c>
      <c r="F50" s="14" t="str">
        <f t="shared" si="6"/>
        <v/>
      </c>
      <c r="G50" s="14" t="str">
        <f t="shared" si="6"/>
        <v/>
      </c>
      <c r="H50" s="14" t="str">
        <f t="shared" si="6"/>
        <v/>
      </c>
      <c r="I50" s="14" t="str">
        <f t="shared" si="6"/>
        <v/>
      </c>
      <c r="J50" s="14" t="str">
        <f t="shared" si="6"/>
        <v/>
      </c>
      <c r="K50" s="14" t="str">
        <f t="shared" si="6"/>
        <v/>
      </c>
      <c r="L50" s="14" t="str">
        <f t="shared" si="6"/>
        <v/>
      </c>
      <c r="M50" s="14" t="str">
        <f t="shared" si="6"/>
        <v/>
      </c>
      <c r="N50" s="14" t="str">
        <f t="shared" si="6"/>
        <v/>
      </c>
      <c r="O50" s="14" t="str">
        <f t="shared" si="6"/>
        <v/>
      </c>
      <c r="P50" s="14" t="str">
        <f t="shared" si="6"/>
        <v/>
      </c>
      <c r="Q50" s="14" t="str">
        <f t="shared" si="6"/>
        <v/>
      </c>
      <c r="R50" s="14" t="str">
        <f t="shared" si="6"/>
        <v/>
      </c>
      <c r="S50" s="14" t="str">
        <f t="shared" si="6"/>
        <v/>
      </c>
      <c r="T50" s="14" t="str">
        <f t="shared" si="6"/>
        <v/>
      </c>
      <c r="U50" s="14" t="str">
        <f t="shared" si="6"/>
        <v/>
      </c>
      <c r="V50" s="14" t="str">
        <f t="shared" si="6"/>
        <v/>
      </c>
      <c r="W50" s="14" t="str">
        <f t="shared" si="6"/>
        <v/>
      </c>
      <c r="X50" s="14" t="str">
        <f t="shared" si="6"/>
        <v/>
      </c>
      <c r="Y50" s="14" t="str">
        <f t="shared" si="6"/>
        <v/>
      </c>
      <c r="Z50" s="14" t="str">
        <f t="shared" si="6"/>
        <v/>
      </c>
      <c r="AA50" s="14" t="str">
        <f t="shared" si="6"/>
        <v/>
      </c>
      <c r="AB50" s="14" t="str">
        <f t="shared" si="6"/>
        <v/>
      </c>
      <c r="AC50" s="14" t="str">
        <f t="shared" si="6"/>
        <v/>
      </c>
      <c r="AD50" s="14" t="str">
        <f t="shared" si="6"/>
        <v/>
      </c>
      <c r="AE50" s="14" t="str">
        <f t="shared" si="6"/>
        <v/>
      </c>
      <c r="AF50" s="14" t="str">
        <f t="shared" si="6"/>
        <v/>
      </c>
      <c r="AG50" s="14" t="str">
        <f t="shared" si="6"/>
        <v/>
      </c>
      <c r="AH50" s="36" t="s">
        <v>19</v>
      </c>
      <c r="AI50" s="44" t="s">
        <v>20</v>
      </c>
      <c r="AJ50" s="53" t="s">
        <v>19</v>
      </c>
      <c r="AK50" s="60" t="s">
        <v>20</v>
      </c>
    </row>
    <row r="51" spans="1:37" s="1" customFormat="1" ht="75" customHeight="1">
      <c r="B51" s="8" t="s">
        <v>22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37"/>
      <c r="AI51" s="45"/>
      <c r="AJ51" s="54"/>
      <c r="AK51" s="61"/>
    </row>
    <row r="52" spans="1:37" s="2" customFormat="1">
      <c r="B52" s="7" t="s">
        <v>23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38">
        <f>COUNTIF(C52:AG52,"●")</f>
        <v>0</v>
      </c>
      <c r="AI52" s="46" t="e">
        <f>AH53/AH52</f>
        <v>#DIV/0!</v>
      </c>
      <c r="AJ52" s="55">
        <f>AJ45+AH52</f>
        <v>0</v>
      </c>
      <c r="AK52" s="62" t="e">
        <f>AJ53/AJ52</f>
        <v>#DIV/0!</v>
      </c>
    </row>
    <row r="53" spans="1:37" s="2" customFormat="1" ht="14.25">
      <c r="B53" s="9" t="s">
        <v>24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39">
        <f>COUNTIF(C53:AG53,"●")</f>
        <v>0</v>
      </c>
      <c r="AI53" s="47"/>
      <c r="AJ53" s="56">
        <f>AJ46+AH53</f>
        <v>0</v>
      </c>
      <c r="AK53" s="63"/>
    </row>
    <row r="54" spans="1:37" ht="14.25"/>
    <row r="55" spans="1:37" ht="13.5" customHeight="1">
      <c r="A55" t="str">
        <f>IF(C55&gt;C48,A48,A48+1)</f>
        <v/>
      </c>
      <c r="B55" s="6" t="s">
        <v>14</v>
      </c>
      <c r="C55" s="13">
        <f>IF(C48=12,1,C48+1)</f>
        <v>7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32"/>
      <c r="AH55" s="34" t="s">
        <v>9</v>
      </c>
      <c r="AI55" s="42"/>
      <c r="AJ55" s="51" t="s">
        <v>16</v>
      </c>
      <c r="AK55" s="58"/>
    </row>
    <row r="56" spans="1:37">
      <c r="B56" s="7" t="s">
        <v>6</v>
      </c>
      <c r="C56" s="14">
        <v>1</v>
      </c>
      <c r="D56" s="14">
        <v>2</v>
      </c>
      <c r="E56" s="14">
        <v>3</v>
      </c>
      <c r="F56" s="14">
        <v>4</v>
      </c>
      <c r="G56" s="14">
        <v>5</v>
      </c>
      <c r="H56" s="14">
        <v>6</v>
      </c>
      <c r="I56" s="14">
        <v>7</v>
      </c>
      <c r="J56" s="14">
        <v>8</v>
      </c>
      <c r="K56" s="14">
        <v>9</v>
      </c>
      <c r="L56" s="14">
        <v>10</v>
      </c>
      <c r="M56" s="14">
        <v>11</v>
      </c>
      <c r="N56" s="14">
        <v>12</v>
      </c>
      <c r="O56" s="14">
        <v>13</v>
      </c>
      <c r="P56" s="14">
        <v>14</v>
      </c>
      <c r="Q56" s="14">
        <v>15</v>
      </c>
      <c r="R56" s="14">
        <v>16</v>
      </c>
      <c r="S56" s="14">
        <v>17</v>
      </c>
      <c r="T56" s="14">
        <v>18</v>
      </c>
      <c r="U56" s="14">
        <v>19</v>
      </c>
      <c r="V56" s="14">
        <v>20</v>
      </c>
      <c r="W56" s="14">
        <v>21</v>
      </c>
      <c r="X56" s="14">
        <v>22</v>
      </c>
      <c r="Y56" s="14">
        <v>23</v>
      </c>
      <c r="Z56" s="14">
        <v>24</v>
      </c>
      <c r="AA56" s="14">
        <v>25</v>
      </c>
      <c r="AB56" s="14">
        <v>26</v>
      </c>
      <c r="AC56" s="14">
        <v>27</v>
      </c>
      <c r="AD56" s="14">
        <v>28</v>
      </c>
      <c r="AE56" s="14" t="str">
        <f>IFERROR(IF(MONTH(DATEVALUE($D$4&amp;$A55&amp;$G$4&amp;$C55&amp;$I$4&amp;AD56+1&amp;$K$4))=$C55,AD56+1,""),"")</f>
        <v/>
      </c>
      <c r="AF56" s="14" t="str">
        <f>IFERROR(IF(MONTH(DATEVALUE($D$4&amp;$A55&amp;$G$4&amp;$C55&amp;$I$4&amp;AE56+1&amp;$K$4))=$C55,AE56+1,""),"")</f>
        <v/>
      </c>
      <c r="AG56" s="14" t="str">
        <f>IFERROR(IF(MONTH(DATEVALUE($D$4&amp;$A55&amp;$G$4&amp;$C55&amp;$I$4&amp;AF56+1&amp;$K$4))=$C55,AF56+1,""),"")</f>
        <v/>
      </c>
      <c r="AH56" s="35"/>
      <c r="AI56" s="43"/>
      <c r="AJ56" s="52"/>
      <c r="AK56" s="59"/>
    </row>
    <row r="57" spans="1:37">
      <c r="B57" s="7" t="s">
        <v>11</v>
      </c>
      <c r="C57" s="14" t="str">
        <f t="shared" ref="C57:AG57" si="7">IFERROR(TEXT(DATEVALUE($D$4&amp;$A55&amp;$G$4&amp;$C55&amp;$I$4&amp;C56&amp;$K$4),"aaa"),"")</f>
        <v/>
      </c>
      <c r="D57" s="14" t="str">
        <f t="shared" si="7"/>
        <v/>
      </c>
      <c r="E57" s="14" t="str">
        <f t="shared" si="7"/>
        <v/>
      </c>
      <c r="F57" s="14" t="str">
        <f t="shared" si="7"/>
        <v/>
      </c>
      <c r="G57" s="14" t="str">
        <f t="shared" si="7"/>
        <v/>
      </c>
      <c r="H57" s="14" t="str">
        <f t="shared" si="7"/>
        <v/>
      </c>
      <c r="I57" s="14" t="str">
        <f t="shared" si="7"/>
        <v/>
      </c>
      <c r="J57" s="14" t="str">
        <f t="shared" si="7"/>
        <v/>
      </c>
      <c r="K57" s="14" t="str">
        <f t="shared" si="7"/>
        <v/>
      </c>
      <c r="L57" s="14" t="str">
        <f t="shared" si="7"/>
        <v/>
      </c>
      <c r="M57" s="14" t="str">
        <f t="shared" si="7"/>
        <v/>
      </c>
      <c r="N57" s="14" t="str">
        <f t="shared" si="7"/>
        <v/>
      </c>
      <c r="O57" s="14" t="str">
        <f t="shared" si="7"/>
        <v/>
      </c>
      <c r="P57" s="14" t="str">
        <f t="shared" si="7"/>
        <v/>
      </c>
      <c r="Q57" s="14" t="str">
        <f t="shared" si="7"/>
        <v/>
      </c>
      <c r="R57" s="14" t="str">
        <f t="shared" si="7"/>
        <v/>
      </c>
      <c r="S57" s="14" t="str">
        <f t="shared" si="7"/>
        <v/>
      </c>
      <c r="T57" s="14" t="str">
        <f t="shared" si="7"/>
        <v/>
      </c>
      <c r="U57" s="14" t="str">
        <f t="shared" si="7"/>
        <v/>
      </c>
      <c r="V57" s="14" t="str">
        <f t="shared" si="7"/>
        <v/>
      </c>
      <c r="W57" s="14" t="str">
        <f t="shared" si="7"/>
        <v/>
      </c>
      <c r="X57" s="14" t="str">
        <f t="shared" si="7"/>
        <v/>
      </c>
      <c r="Y57" s="14" t="str">
        <f t="shared" si="7"/>
        <v/>
      </c>
      <c r="Z57" s="14" t="str">
        <f t="shared" si="7"/>
        <v/>
      </c>
      <c r="AA57" s="14" t="str">
        <f t="shared" si="7"/>
        <v/>
      </c>
      <c r="AB57" s="14" t="str">
        <f t="shared" si="7"/>
        <v/>
      </c>
      <c r="AC57" s="14" t="str">
        <f t="shared" si="7"/>
        <v/>
      </c>
      <c r="AD57" s="14" t="str">
        <f t="shared" si="7"/>
        <v/>
      </c>
      <c r="AE57" s="14" t="str">
        <f t="shared" si="7"/>
        <v/>
      </c>
      <c r="AF57" s="14" t="str">
        <f t="shared" si="7"/>
        <v/>
      </c>
      <c r="AG57" s="14" t="str">
        <f t="shared" si="7"/>
        <v/>
      </c>
      <c r="AH57" s="36" t="s">
        <v>19</v>
      </c>
      <c r="AI57" s="44" t="s">
        <v>20</v>
      </c>
      <c r="AJ57" s="53" t="s">
        <v>19</v>
      </c>
      <c r="AK57" s="60" t="s">
        <v>20</v>
      </c>
    </row>
    <row r="58" spans="1:37" s="1" customFormat="1" ht="75" customHeight="1">
      <c r="B58" s="8" t="s">
        <v>22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25"/>
      <c r="U58" s="15"/>
      <c r="V58" s="15"/>
      <c r="W58" s="15"/>
      <c r="X58" s="15"/>
      <c r="Y58" s="15"/>
      <c r="Z58" s="15"/>
      <c r="AA58" s="28"/>
      <c r="AB58" s="29"/>
      <c r="AC58" s="15"/>
      <c r="AD58" s="15"/>
      <c r="AE58" s="15"/>
      <c r="AF58" s="15"/>
      <c r="AG58" s="33"/>
      <c r="AH58" s="37"/>
      <c r="AI58" s="45"/>
      <c r="AJ58" s="54"/>
      <c r="AK58" s="61"/>
    </row>
    <row r="59" spans="1:37" s="2" customFormat="1">
      <c r="B59" s="7" t="s">
        <v>23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26"/>
      <c r="U59" s="14"/>
      <c r="V59" s="14"/>
      <c r="W59" s="14"/>
      <c r="X59" s="14"/>
      <c r="Y59" s="14"/>
      <c r="Z59" s="14"/>
      <c r="AA59" s="14"/>
      <c r="AB59" s="21"/>
      <c r="AC59" s="14"/>
      <c r="AD59" s="14"/>
      <c r="AE59" s="14"/>
      <c r="AF59" s="14"/>
      <c r="AG59" s="14"/>
      <c r="AH59" s="38">
        <f>COUNTIF(C59:AG59,"●")</f>
        <v>0</v>
      </c>
      <c r="AI59" s="46" t="e">
        <f>AH60/AH59</f>
        <v>#DIV/0!</v>
      </c>
      <c r="AJ59" s="55">
        <f>AJ52+AH59</f>
        <v>0</v>
      </c>
      <c r="AK59" s="65" t="e">
        <f>AJ60/AJ59</f>
        <v>#DIV/0!</v>
      </c>
    </row>
    <row r="60" spans="1:37" s="2" customFormat="1" ht="14.25">
      <c r="B60" s="9" t="s">
        <v>24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27"/>
      <c r="U60" s="16"/>
      <c r="V60" s="16"/>
      <c r="W60" s="16"/>
      <c r="X60" s="16"/>
      <c r="Y60" s="16"/>
      <c r="Z60" s="16"/>
      <c r="AA60" s="16"/>
      <c r="AB60" s="22"/>
      <c r="AC60" s="16"/>
      <c r="AD60" s="16"/>
      <c r="AE60" s="16"/>
      <c r="AF60" s="16"/>
      <c r="AG60" s="16"/>
      <c r="AH60" s="39">
        <f>COUNTIF(C60:AG60,"●")</f>
        <v>0</v>
      </c>
      <c r="AI60" s="47"/>
      <c r="AJ60" s="56">
        <f>AJ53+AH60</f>
        <v>0</v>
      </c>
      <c r="AK60" s="66"/>
    </row>
    <row r="61" spans="1:37">
      <c r="B61" s="10" t="s">
        <v>15</v>
      </c>
      <c r="C61" s="10"/>
      <c r="AH61" s="40"/>
      <c r="AI61" s="40"/>
      <c r="AJ61" s="40"/>
      <c r="AK61" s="40"/>
    </row>
    <row r="62" spans="1:37">
      <c r="B62" s="11" t="s">
        <v>7</v>
      </c>
      <c r="C62" s="10"/>
    </row>
    <row r="63" spans="1:37">
      <c r="B63" s="11" t="s">
        <v>48</v>
      </c>
      <c r="C63" s="10"/>
    </row>
    <row r="64" spans="1:37">
      <c r="B64" s="12" t="s">
        <v>4</v>
      </c>
      <c r="C64" s="10"/>
    </row>
  </sheetData>
  <mergeCells count="75">
    <mergeCell ref="AG1:AK1"/>
    <mergeCell ref="D4:E4"/>
    <mergeCell ref="M4:N4"/>
    <mergeCell ref="C6:AG6"/>
    <mergeCell ref="C13:AG13"/>
    <mergeCell ref="C20:AG20"/>
    <mergeCell ref="C27:AG27"/>
    <mergeCell ref="C34:AG34"/>
    <mergeCell ref="C41:AG41"/>
    <mergeCell ref="C48:AG48"/>
    <mergeCell ref="C55:AG55"/>
    <mergeCell ref="AH6:AI7"/>
    <mergeCell ref="AJ6:AK7"/>
    <mergeCell ref="AH8:AH9"/>
    <mergeCell ref="AI8:AI9"/>
    <mergeCell ref="AJ8:AJ9"/>
    <mergeCell ref="AK8:AK9"/>
    <mergeCell ref="AI10:AI11"/>
    <mergeCell ref="AK10:AK11"/>
    <mergeCell ref="AH13:AI14"/>
    <mergeCell ref="AJ13:AK14"/>
    <mergeCell ref="AH15:AH16"/>
    <mergeCell ref="AI15:AI16"/>
    <mergeCell ref="AJ15:AJ16"/>
    <mergeCell ref="AK15:AK16"/>
    <mergeCell ref="AI17:AI18"/>
    <mergeCell ref="AK17:AK18"/>
    <mergeCell ref="AH20:AI21"/>
    <mergeCell ref="AJ20:AK21"/>
    <mergeCell ref="AH22:AH23"/>
    <mergeCell ref="AI22:AI23"/>
    <mergeCell ref="AJ22:AJ23"/>
    <mergeCell ref="AK22:AK23"/>
    <mergeCell ref="AI24:AI25"/>
    <mergeCell ref="AK24:AK25"/>
    <mergeCell ref="AH27:AI28"/>
    <mergeCell ref="AJ27:AK28"/>
    <mergeCell ref="AH29:AH30"/>
    <mergeCell ref="AI29:AI30"/>
    <mergeCell ref="AJ29:AJ30"/>
    <mergeCell ref="AK29:AK30"/>
    <mergeCell ref="AI31:AI32"/>
    <mergeCell ref="AK31:AK32"/>
    <mergeCell ref="AH34:AI35"/>
    <mergeCell ref="AJ34:AK35"/>
    <mergeCell ref="AH36:AH37"/>
    <mergeCell ref="AI36:AI37"/>
    <mergeCell ref="AJ36:AJ37"/>
    <mergeCell ref="AK36:AK37"/>
    <mergeCell ref="AI38:AI39"/>
    <mergeCell ref="AK38:AK39"/>
    <mergeCell ref="AH41:AI42"/>
    <mergeCell ref="AJ41:AK42"/>
    <mergeCell ref="AH43:AH44"/>
    <mergeCell ref="AI43:AI44"/>
    <mergeCell ref="AJ43:AJ44"/>
    <mergeCell ref="AK43:AK44"/>
    <mergeCell ref="AI45:AI46"/>
    <mergeCell ref="AK45:AK46"/>
    <mergeCell ref="AH48:AI49"/>
    <mergeCell ref="AJ48:AK49"/>
    <mergeCell ref="AH50:AH51"/>
    <mergeCell ref="AI50:AI51"/>
    <mergeCell ref="AJ50:AJ51"/>
    <mergeCell ref="AK50:AK51"/>
    <mergeCell ref="AI52:AI53"/>
    <mergeCell ref="AK52:AK53"/>
    <mergeCell ref="AH55:AI56"/>
    <mergeCell ref="AJ55:AK56"/>
    <mergeCell ref="AH57:AH58"/>
    <mergeCell ref="AI57:AI58"/>
    <mergeCell ref="AJ57:AJ58"/>
    <mergeCell ref="AK57:AK58"/>
    <mergeCell ref="AI59:AI60"/>
    <mergeCell ref="AK59:AK60"/>
  </mergeCells>
  <phoneticPr fontId="1"/>
  <dataValidations count="2">
    <dataValidation type="list" allowBlank="1" showDropDown="0" showInputMessage="1" showErrorMessage="1" sqref="C59:AG60 C45:AG46 C31:AG32 C17:AG18 C10:AG11 C24:AG25 C38:AG39 C52:AG53">
      <formula1>"○,●,　"</formula1>
    </dataValidation>
    <dataValidation errorStyle="information" allowBlank="1" showDropDown="0" showInputMessage="1" showErrorMessage="1" prompt="入力してください" sqref="J4 F4 H4"/>
  </dataValidations>
  <printOptions horizontalCentered="1"/>
  <pageMargins left="0.51181102362204722" right="0.51181102362204722" top="0.51181102362204722" bottom="0.27559055118110237" header="0.31496062992125984" footer="0.11811023622047245"/>
  <pageSetup paperSize="9" scale="61" fitToWidth="1" fitToHeight="0" orientation="portrait" usePrinterDefaults="1" r:id="rId1"/>
  <rowBreaks count="1" manualBreakCount="1">
    <brk id="64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K64"/>
  <sheetViews>
    <sheetView tabSelected="1" view="pageBreakPreview" zoomScaleSheetLayoutView="100" workbookViewId="0">
      <selection activeCell="B3" sqref="B3"/>
    </sheetView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>
      <c r="B1" s="4" t="s">
        <v>26</v>
      </c>
      <c r="L1" s="4"/>
      <c r="AB1" s="4"/>
      <c r="AI1" s="41"/>
      <c r="AJ1" s="50"/>
      <c r="AK1" s="50"/>
    </row>
    <row r="2" spans="2:37" ht="14.25" customHeight="1">
      <c r="AI2" s="41"/>
      <c r="AJ2" s="50"/>
      <c r="AK2" s="50"/>
    </row>
    <row r="3" spans="2:37" ht="17.25">
      <c r="B3" s="5" t="s">
        <v>49</v>
      </c>
      <c r="C3" s="5"/>
    </row>
    <row r="4" spans="2:37" ht="17.25">
      <c r="B4" s="5" t="s">
        <v>51</v>
      </c>
      <c r="C4" s="5"/>
    </row>
    <row r="5" spans="2:37" ht="14.25"/>
    <row r="6" spans="2:37" ht="13.5" customHeight="1">
      <c r="B6" s="6" t="s">
        <v>14</v>
      </c>
      <c r="C6" s="13">
        <v>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31"/>
      <c r="AH6" s="34" t="s">
        <v>9</v>
      </c>
      <c r="AI6" s="42"/>
      <c r="AJ6" s="51" t="s">
        <v>16</v>
      </c>
      <c r="AK6" s="58"/>
    </row>
    <row r="7" spans="2:37">
      <c r="B7" s="7" t="s">
        <v>6</v>
      </c>
      <c r="C7" s="67">
        <v>1</v>
      </c>
      <c r="D7" s="67">
        <f t="shared" ref="D7:M7" si="0">+C7+1</f>
        <v>2</v>
      </c>
      <c r="E7" s="70">
        <f t="shared" si="0"/>
        <v>3</v>
      </c>
      <c r="F7" s="79">
        <f t="shared" si="0"/>
        <v>4</v>
      </c>
      <c r="G7" s="83">
        <f t="shared" si="0"/>
        <v>5</v>
      </c>
      <c r="H7" s="67">
        <f t="shared" si="0"/>
        <v>6</v>
      </c>
      <c r="I7" s="67">
        <f t="shared" si="0"/>
        <v>7</v>
      </c>
      <c r="J7" s="67">
        <f t="shared" si="0"/>
        <v>8</v>
      </c>
      <c r="K7" s="67">
        <f t="shared" si="0"/>
        <v>9</v>
      </c>
      <c r="L7" s="70">
        <f t="shared" si="0"/>
        <v>10</v>
      </c>
      <c r="M7" s="70">
        <f t="shared" si="0"/>
        <v>11</v>
      </c>
      <c r="N7" s="67">
        <v>12</v>
      </c>
      <c r="O7" s="67">
        <f t="shared" ref="O7:AF7" si="1">+N7+1</f>
        <v>13</v>
      </c>
      <c r="P7" s="67">
        <f t="shared" si="1"/>
        <v>14</v>
      </c>
      <c r="Q7" s="67">
        <f t="shared" si="1"/>
        <v>15</v>
      </c>
      <c r="R7" s="67">
        <f t="shared" si="1"/>
        <v>16</v>
      </c>
      <c r="S7" s="70">
        <f t="shared" si="1"/>
        <v>17</v>
      </c>
      <c r="T7" s="70">
        <f t="shared" si="1"/>
        <v>18</v>
      </c>
      <c r="U7" s="67">
        <f t="shared" si="1"/>
        <v>19</v>
      </c>
      <c r="V7" s="67">
        <f t="shared" si="1"/>
        <v>20</v>
      </c>
      <c r="W7" s="67">
        <f t="shared" si="1"/>
        <v>21</v>
      </c>
      <c r="X7" s="67">
        <f t="shared" si="1"/>
        <v>22</v>
      </c>
      <c r="Y7" s="67">
        <f t="shared" si="1"/>
        <v>23</v>
      </c>
      <c r="Z7" s="99">
        <f t="shared" si="1"/>
        <v>24</v>
      </c>
      <c r="AA7" s="102">
        <f t="shared" si="1"/>
        <v>25</v>
      </c>
      <c r="AB7" s="106">
        <f t="shared" si="1"/>
        <v>26</v>
      </c>
      <c r="AC7" s="67">
        <f t="shared" si="1"/>
        <v>27</v>
      </c>
      <c r="AD7" s="67">
        <f t="shared" si="1"/>
        <v>28</v>
      </c>
      <c r="AE7" s="67">
        <f t="shared" si="1"/>
        <v>29</v>
      </c>
      <c r="AF7" s="67">
        <f t="shared" si="1"/>
        <v>30</v>
      </c>
      <c r="AG7" s="67"/>
      <c r="AH7" s="35"/>
      <c r="AI7" s="43"/>
      <c r="AJ7" s="52"/>
      <c r="AK7" s="59"/>
    </row>
    <row r="8" spans="2:37">
      <c r="B8" s="7" t="s">
        <v>11</v>
      </c>
      <c r="C8" s="67" t="s">
        <v>38</v>
      </c>
      <c r="D8" s="67" t="s">
        <v>30</v>
      </c>
      <c r="E8" s="72" t="s">
        <v>5</v>
      </c>
      <c r="F8" s="80" t="s">
        <v>13</v>
      </c>
      <c r="G8" s="83" t="s">
        <v>28</v>
      </c>
      <c r="H8" s="67" t="s">
        <v>17</v>
      </c>
      <c r="I8" s="67" t="s">
        <v>12</v>
      </c>
      <c r="J8" s="67" t="s">
        <v>29</v>
      </c>
      <c r="K8" s="67" t="s">
        <v>31</v>
      </c>
      <c r="L8" s="72" t="s">
        <v>5</v>
      </c>
      <c r="M8" s="72" t="s">
        <v>13</v>
      </c>
      <c r="N8" s="67" t="s">
        <v>28</v>
      </c>
      <c r="O8" s="67" t="s">
        <v>17</v>
      </c>
      <c r="P8" s="67" t="s">
        <v>12</v>
      </c>
      <c r="Q8" s="67" t="s">
        <v>29</v>
      </c>
      <c r="R8" s="67" t="s">
        <v>31</v>
      </c>
      <c r="S8" s="70" t="s">
        <v>5</v>
      </c>
      <c r="T8" s="70" t="s">
        <v>13</v>
      </c>
      <c r="U8" s="67" t="s">
        <v>28</v>
      </c>
      <c r="V8" s="67" t="s">
        <v>17</v>
      </c>
      <c r="W8" s="67" t="s">
        <v>12</v>
      </c>
      <c r="X8" s="67" t="s">
        <v>29</v>
      </c>
      <c r="Y8" s="67" t="s">
        <v>31</v>
      </c>
      <c r="Z8" s="99" t="s">
        <v>5</v>
      </c>
      <c r="AA8" s="103" t="s">
        <v>13</v>
      </c>
      <c r="AB8" s="95" t="s">
        <v>28</v>
      </c>
      <c r="AC8" s="67" t="s">
        <v>17</v>
      </c>
      <c r="AD8" s="67" t="s">
        <v>12</v>
      </c>
      <c r="AE8" s="67" t="s">
        <v>29</v>
      </c>
      <c r="AF8" s="67" t="s">
        <v>31</v>
      </c>
      <c r="AG8" s="67"/>
      <c r="AH8" s="36" t="s">
        <v>19</v>
      </c>
      <c r="AI8" s="44" t="s">
        <v>20</v>
      </c>
      <c r="AJ8" s="53" t="s">
        <v>19</v>
      </c>
      <c r="AK8" s="60" t="s">
        <v>20</v>
      </c>
    </row>
    <row r="9" spans="2:37" s="1" customFormat="1" ht="75" customHeight="1">
      <c r="B9" s="8" t="s">
        <v>22</v>
      </c>
      <c r="C9" s="68"/>
      <c r="D9" s="68"/>
      <c r="E9" s="71"/>
      <c r="F9" s="81"/>
      <c r="G9" s="84" t="s">
        <v>33</v>
      </c>
      <c r="H9" s="68"/>
      <c r="I9" s="68"/>
      <c r="J9" s="68"/>
      <c r="K9" s="68"/>
      <c r="L9" s="71"/>
      <c r="M9" s="71"/>
      <c r="N9" s="68"/>
      <c r="O9" s="68"/>
      <c r="P9" s="68"/>
      <c r="Q9" s="68"/>
      <c r="R9" s="68"/>
      <c r="S9" s="71"/>
      <c r="T9" s="71"/>
      <c r="U9" s="68"/>
      <c r="V9" s="68"/>
      <c r="W9" s="68"/>
      <c r="X9" s="68"/>
      <c r="Y9" s="68"/>
      <c r="Z9" s="100"/>
      <c r="AA9" s="104"/>
      <c r="AB9" s="107" t="s">
        <v>34</v>
      </c>
      <c r="AC9" s="68"/>
      <c r="AD9" s="68"/>
      <c r="AE9" s="68"/>
      <c r="AF9" s="68"/>
      <c r="AG9" s="68"/>
      <c r="AH9" s="37"/>
      <c r="AI9" s="45"/>
      <c r="AJ9" s="54"/>
      <c r="AK9" s="61"/>
    </row>
    <row r="10" spans="2:37" s="2" customFormat="1">
      <c r="B10" s="7" t="s">
        <v>23</v>
      </c>
      <c r="C10" s="67"/>
      <c r="D10" s="67"/>
      <c r="E10" s="70"/>
      <c r="F10" s="79"/>
      <c r="G10" s="83"/>
      <c r="H10" s="67"/>
      <c r="I10" s="67"/>
      <c r="J10" s="67"/>
      <c r="K10" s="67"/>
      <c r="L10" s="70"/>
      <c r="M10" s="70"/>
      <c r="N10" s="67"/>
      <c r="O10" s="67"/>
      <c r="P10" s="67"/>
      <c r="Q10" s="67"/>
      <c r="R10" s="67"/>
      <c r="S10" s="70"/>
      <c r="T10" s="70"/>
      <c r="U10" s="67"/>
      <c r="V10" s="67"/>
      <c r="W10" s="67"/>
      <c r="X10" s="67"/>
      <c r="Y10" s="67"/>
      <c r="Z10" s="99"/>
      <c r="AA10" s="103"/>
      <c r="AB10" s="95"/>
      <c r="AC10" s="67"/>
      <c r="AD10" s="67"/>
      <c r="AE10" s="67"/>
      <c r="AF10" s="67"/>
      <c r="AG10" s="67"/>
      <c r="AH10" s="38">
        <f>COUNTIF(C10:AG10,"●")</f>
        <v>0</v>
      </c>
      <c r="AI10" s="46" t="e">
        <f>AH11/AH10</f>
        <v>#DIV/0!</v>
      </c>
      <c r="AJ10" s="55">
        <f>AH10</f>
        <v>0</v>
      </c>
      <c r="AK10" s="62" t="e">
        <f>AJ11/AJ10</f>
        <v>#DIV/0!</v>
      </c>
    </row>
    <row r="11" spans="2:37" s="2" customFormat="1" ht="14.25">
      <c r="B11" s="9" t="s">
        <v>24</v>
      </c>
      <c r="C11" s="69"/>
      <c r="D11" s="69"/>
      <c r="E11" s="74"/>
      <c r="F11" s="82"/>
      <c r="G11" s="85"/>
      <c r="H11" s="69"/>
      <c r="I11" s="69"/>
      <c r="J11" s="69"/>
      <c r="K11" s="69"/>
      <c r="L11" s="74"/>
      <c r="M11" s="74"/>
      <c r="N11" s="69"/>
      <c r="O11" s="69"/>
      <c r="P11" s="69"/>
      <c r="Q11" s="69"/>
      <c r="R11" s="69"/>
      <c r="S11" s="74"/>
      <c r="T11" s="74"/>
      <c r="U11" s="69"/>
      <c r="V11" s="69"/>
      <c r="W11" s="69"/>
      <c r="X11" s="69"/>
      <c r="Y11" s="69"/>
      <c r="Z11" s="101"/>
      <c r="AA11" s="105"/>
      <c r="AB11" s="97"/>
      <c r="AC11" s="69"/>
      <c r="AD11" s="69"/>
      <c r="AE11" s="69"/>
      <c r="AF11" s="69"/>
      <c r="AG11" s="69"/>
      <c r="AH11" s="39">
        <f>COUNTIF(C11:AG11,"●")</f>
        <v>0</v>
      </c>
      <c r="AI11" s="47"/>
      <c r="AJ11" s="56">
        <f>AH11</f>
        <v>0</v>
      </c>
      <c r="AK11" s="63"/>
    </row>
    <row r="12" spans="2:37" ht="14.25"/>
    <row r="13" spans="2:37" ht="13.5" customHeight="1">
      <c r="B13" s="6" t="s">
        <v>14</v>
      </c>
      <c r="C13" s="13">
        <v>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32"/>
      <c r="AH13" s="34" t="s">
        <v>9</v>
      </c>
      <c r="AI13" s="42"/>
      <c r="AJ13" s="51" t="s">
        <v>16</v>
      </c>
      <c r="AK13" s="58"/>
    </row>
    <row r="14" spans="2:37">
      <c r="B14" s="7" t="s">
        <v>6</v>
      </c>
      <c r="C14" s="14">
        <v>1</v>
      </c>
      <c r="D14" s="67">
        <f t="shared" ref="D14:AG14" si="2">+C14+1</f>
        <v>2</v>
      </c>
      <c r="E14" s="67">
        <f t="shared" si="2"/>
        <v>3</v>
      </c>
      <c r="F14" s="67">
        <f t="shared" si="2"/>
        <v>4</v>
      </c>
      <c r="G14" s="67">
        <f t="shared" si="2"/>
        <v>5</v>
      </c>
      <c r="H14" s="67">
        <f t="shared" si="2"/>
        <v>6</v>
      </c>
      <c r="I14" s="67">
        <f t="shared" si="2"/>
        <v>7</v>
      </c>
      <c r="J14" s="70">
        <f t="shared" si="2"/>
        <v>8</v>
      </c>
      <c r="K14" s="70">
        <f t="shared" si="2"/>
        <v>9</v>
      </c>
      <c r="L14" s="67">
        <f t="shared" si="2"/>
        <v>10</v>
      </c>
      <c r="M14" s="67">
        <f t="shared" si="2"/>
        <v>11</v>
      </c>
      <c r="N14" s="67">
        <f t="shared" si="2"/>
        <v>12</v>
      </c>
      <c r="O14" s="67">
        <f t="shared" si="2"/>
        <v>13</v>
      </c>
      <c r="P14" s="67">
        <f t="shared" si="2"/>
        <v>14</v>
      </c>
      <c r="Q14" s="70">
        <f t="shared" si="2"/>
        <v>15</v>
      </c>
      <c r="R14" s="70">
        <f t="shared" si="2"/>
        <v>16</v>
      </c>
      <c r="S14" s="75">
        <f t="shared" si="2"/>
        <v>17</v>
      </c>
      <c r="T14" s="67">
        <f t="shared" si="2"/>
        <v>18</v>
      </c>
      <c r="U14" s="67">
        <f t="shared" si="2"/>
        <v>19</v>
      </c>
      <c r="V14" s="67">
        <f t="shared" si="2"/>
        <v>20</v>
      </c>
      <c r="W14" s="67">
        <f t="shared" si="2"/>
        <v>21</v>
      </c>
      <c r="X14" s="70">
        <f t="shared" si="2"/>
        <v>22</v>
      </c>
      <c r="Y14" s="70">
        <f t="shared" si="2"/>
        <v>23</v>
      </c>
      <c r="Z14" s="67">
        <f t="shared" si="2"/>
        <v>24</v>
      </c>
      <c r="AA14" s="67">
        <f t="shared" si="2"/>
        <v>25</v>
      </c>
      <c r="AB14" s="67">
        <f t="shared" si="2"/>
        <v>26</v>
      </c>
      <c r="AC14" s="67">
        <f t="shared" si="2"/>
        <v>27</v>
      </c>
      <c r="AD14" s="67">
        <f t="shared" si="2"/>
        <v>28</v>
      </c>
      <c r="AE14" s="70">
        <f t="shared" si="2"/>
        <v>29</v>
      </c>
      <c r="AF14" s="70">
        <f t="shared" si="2"/>
        <v>30</v>
      </c>
      <c r="AG14" s="67">
        <f t="shared" si="2"/>
        <v>31</v>
      </c>
      <c r="AH14" s="35"/>
      <c r="AI14" s="43"/>
      <c r="AJ14" s="52"/>
      <c r="AK14" s="59"/>
    </row>
    <row r="15" spans="2:37">
      <c r="B15" s="7" t="s">
        <v>11</v>
      </c>
      <c r="C15" s="70" t="s">
        <v>5</v>
      </c>
      <c r="D15" s="70" t="s">
        <v>13</v>
      </c>
      <c r="E15" s="67" t="s">
        <v>28</v>
      </c>
      <c r="F15" s="67" t="s">
        <v>17</v>
      </c>
      <c r="G15" s="67" t="s">
        <v>12</v>
      </c>
      <c r="H15" s="67" t="s">
        <v>29</v>
      </c>
      <c r="I15" s="67" t="s">
        <v>31</v>
      </c>
      <c r="J15" s="70" t="s">
        <v>5</v>
      </c>
      <c r="K15" s="70" t="s">
        <v>13</v>
      </c>
      <c r="L15" s="67" t="s">
        <v>28</v>
      </c>
      <c r="M15" s="67" t="s">
        <v>17</v>
      </c>
      <c r="N15" s="67" t="s">
        <v>12</v>
      </c>
      <c r="O15" s="67" t="s">
        <v>29</v>
      </c>
      <c r="P15" s="67" t="s">
        <v>31</v>
      </c>
      <c r="Q15" s="72" t="s">
        <v>5</v>
      </c>
      <c r="R15" s="72" t="s">
        <v>13</v>
      </c>
      <c r="S15" s="75" t="s">
        <v>28</v>
      </c>
      <c r="T15" s="67" t="s">
        <v>17</v>
      </c>
      <c r="U15" s="67" t="s">
        <v>12</v>
      </c>
      <c r="V15" s="67" t="s">
        <v>29</v>
      </c>
      <c r="W15" s="67" t="s">
        <v>31</v>
      </c>
      <c r="X15" s="70" t="s">
        <v>5</v>
      </c>
      <c r="Y15" s="70" t="s">
        <v>13</v>
      </c>
      <c r="Z15" s="67" t="s">
        <v>28</v>
      </c>
      <c r="AA15" s="67" t="s">
        <v>17</v>
      </c>
      <c r="AB15" s="67" t="s">
        <v>12</v>
      </c>
      <c r="AC15" s="67" t="s">
        <v>29</v>
      </c>
      <c r="AD15" s="67" t="s">
        <v>31</v>
      </c>
      <c r="AE15" s="70" t="s">
        <v>5</v>
      </c>
      <c r="AF15" s="70" t="s">
        <v>13</v>
      </c>
      <c r="AG15" s="67" t="s">
        <v>52</v>
      </c>
      <c r="AH15" s="36" t="s">
        <v>19</v>
      </c>
      <c r="AI15" s="44" t="s">
        <v>20</v>
      </c>
      <c r="AJ15" s="53" t="s">
        <v>19</v>
      </c>
      <c r="AK15" s="60" t="s">
        <v>20</v>
      </c>
    </row>
    <row r="16" spans="2:37" s="1" customFormat="1" ht="75" customHeight="1">
      <c r="B16" s="8" t="s">
        <v>22</v>
      </c>
      <c r="C16" s="71"/>
      <c r="D16" s="71"/>
      <c r="E16" s="68"/>
      <c r="F16" s="68"/>
      <c r="G16" s="68"/>
      <c r="H16" s="68"/>
      <c r="I16" s="68"/>
      <c r="J16" s="71"/>
      <c r="K16" s="71"/>
      <c r="L16" s="68"/>
      <c r="M16" s="68"/>
      <c r="N16" s="68" t="s">
        <v>25</v>
      </c>
      <c r="O16" s="68"/>
      <c r="P16" s="68"/>
      <c r="Q16" s="71"/>
      <c r="R16" s="71"/>
      <c r="S16" s="76" t="s">
        <v>35</v>
      </c>
      <c r="T16" s="68"/>
      <c r="U16" s="68"/>
      <c r="V16" s="68"/>
      <c r="W16" s="68"/>
      <c r="X16" s="71"/>
      <c r="Y16" s="71"/>
      <c r="Z16" s="68"/>
      <c r="AA16" s="68"/>
      <c r="AB16" s="68"/>
      <c r="AC16" s="68"/>
      <c r="AD16" s="68"/>
      <c r="AE16" s="71"/>
      <c r="AF16" s="71"/>
      <c r="AG16" s="68"/>
      <c r="AH16" s="37"/>
      <c r="AI16" s="45"/>
      <c r="AJ16" s="54"/>
      <c r="AK16" s="61"/>
    </row>
    <row r="17" spans="2:37" s="2" customFormat="1">
      <c r="B17" s="7" t="s">
        <v>23</v>
      </c>
      <c r="C17" s="72" t="s">
        <v>8</v>
      </c>
      <c r="D17" s="72" t="s">
        <v>8</v>
      </c>
      <c r="E17" s="67"/>
      <c r="F17" s="67"/>
      <c r="G17" s="67"/>
      <c r="H17" s="67"/>
      <c r="I17" s="67"/>
      <c r="J17" s="72" t="s">
        <v>8</v>
      </c>
      <c r="K17" s="72" t="s">
        <v>8</v>
      </c>
      <c r="L17" s="67"/>
      <c r="M17" s="67"/>
      <c r="N17" s="67"/>
      <c r="O17" s="67"/>
      <c r="P17" s="67"/>
      <c r="Q17" s="72" t="s">
        <v>8</v>
      </c>
      <c r="R17" s="72" t="s">
        <v>8</v>
      </c>
      <c r="S17" s="75" t="s">
        <v>36</v>
      </c>
      <c r="T17" s="67"/>
      <c r="U17" s="67"/>
      <c r="V17" s="67"/>
      <c r="W17" s="67"/>
      <c r="X17" s="72" t="s">
        <v>8</v>
      </c>
      <c r="Y17" s="72" t="s">
        <v>8</v>
      </c>
      <c r="Z17" s="67"/>
      <c r="AA17" s="67"/>
      <c r="AB17" s="67"/>
      <c r="AC17" s="67"/>
      <c r="AD17" s="67"/>
      <c r="AE17" s="72" t="s">
        <v>8</v>
      </c>
      <c r="AF17" s="72" t="s">
        <v>8</v>
      </c>
      <c r="AG17" s="67"/>
      <c r="AH17" s="38">
        <f>COUNTIF(C17:AG17,"●")</f>
        <v>10</v>
      </c>
      <c r="AI17" s="46">
        <f>AH18/AH17</f>
        <v>1</v>
      </c>
      <c r="AJ17" s="55">
        <f>AJ10+AH17</f>
        <v>10</v>
      </c>
      <c r="AK17" s="62">
        <f>AJ18/AJ17</f>
        <v>1</v>
      </c>
    </row>
    <row r="18" spans="2:37" s="2" customFormat="1" ht="14.25">
      <c r="B18" s="9" t="s">
        <v>24</v>
      </c>
      <c r="C18" s="73" t="s">
        <v>8</v>
      </c>
      <c r="D18" s="73" t="s">
        <v>8</v>
      </c>
      <c r="E18" s="69"/>
      <c r="F18" s="69"/>
      <c r="G18" s="69"/>
      <c r="H18" s="69"/>
      <c r="I18" s="69"/>
      <c r="J18" s="73"/>
      <c r="K18" s="73" t="s">
        <v>8</v>
      </c>
      <c r="L18" s="69"/>
      <c r="M18" s="69"/>
      <c r="N18" s="69" t="s">
        <v>8</v>
      </c>
      <c r="O18" s="69"/>
      <c r="P18" s="69"/>
      <c r="Q18" s="73" t="s">
        <v>8</v>
      </c>
      <c r="R18" s="73" t="s">
        <v>8</v>
      </c>
      <c r="S18" s="77" t="s">
        <v>36</v>
      </c>
      <c r="T18" s="69"/>
      <c r="U18" s="69"/>
      <c r="V18" s="69"/>
      <c r="W18" s="69"/>
      <c r="X18" s="73" t="s">
        <v>8</v>
      </c>
      <c r="Y18" s="73" t="s">
        <v>8</v>
      </c>
      <c r="Z18" s="69"/>
      <c r="AA18" s="69"/>
      <c r="AB18" s="69"/>
      <c r="AC18" s="69"/>
      <c r="AD18" s="69"/>
      <c r="AE18" s="73" t="s">
        <v>8</v>
      </c>
      <c r="AF18" s="73" t="s">
        <v>8</v>
      </c>
      <c r="AG18" s="69"/>
      <c r="AH18" s="39">
        <f>COUNTIF(C18:AG18,"●")</f>
        <v>10</v>
      </c>
      <c r="AI18" s="47"/>
      <c r="AJ18" s="56">
        <f>AJ11+AH18</f>
        <v>10</v>
      </c>
      <c r="AK18" s="63"/>
    </row>
    <row r="19" spans="2:37" ht="14.25"/>
    <row r="20" spans="2:37" ht="13.5" customHeight="1">
      <c r="B20" s="6" t="s">
        <v>14</v>
      </c>
      <c r="C20" s="13">
        <v>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32"/>
      <c r="AH20" s="34" t="s">
        <v>9</v>
      </c>
      <c r="AI20" s="42"/>
      <c r="AJ20" s="51" t="s">
        <v>16</v>
      </c>
      <c r="AK20" s="58"/>
    </row>
    <row r="21" spans="2:37">
      <c r="B21" s="7" t="s">
        <v>6</v>
      </c>
      <c r="C21" s="67">
        <v>1</v>
      </c>
      <c r="D21" s="67">
        <f t="shared" ref="D21:AG21" si="3">+C21+1</f>
        <v>2</v>
      </c>
      <c r="E21" s="67">
        <f t="shared" si="3"/>
        <v>3</v>
      </c>
      <c r="F21" s="67">
        <f t="shared" si="3"/>
        <v>4</v>
      </c>
      <c r="G21" s="70">
        <f t="shared" si="3"/>
        <v>5</v>
      </c>
      <c r="H21" s="70">
        <f t="shared" si="3"/>
        <v>6</v>
      </c>
      <c r="I21" s="67">
        <f t="shared" si="3"/>
        <v>7</v>
      </c>
      <c r="J21" s="67">
        <f t="shared" si="3"/>
        <v>8</v>
      </c>
      <c r="K21" s="67">
        <f t="shared" si="3"/>
        <v>9</v>
      </c>
      <c r="L21" s="67">
        <f t="shared" si="3"/>
        <v>10</v>
      </c>
      <c r="M21" s="75">
        <f t="shared" si="3"/>
        <v>11</v>
      </c>
      <c r="N21" s="70">
        <f t="shared" si="3"/>
        <v>12</v>
      </c>
      <c r="O21" s="70">
        <f t="shared" si="3"/>
        <v>13</v>
      </c>
      <c r="P21" s="67">
        <f t="shared" si="3"/>
        <v>14</v>
      </c>
      <c r="Q21" s="67">
        <f t="shared" si="3"/>
        <v>15</v>
      </c>
      <c r="R21" s="67">
        <f t="shared" si="3"/>
        <v>16</v>
      </c>
      <c r="S21" s="67">
        <f t="shared" si="3"/>
        <v>17</v>
      </c>
      <c r="T21" s="67">
        <f t="shared" si="3"/>
        <v>18</v>
      </c>
      <c r="U21" s="70">
        <f t="shared" si="3"/>
        <v>19</v>
      </c>
      <c r="V21" s="70">
        <f t="shared" si="3"/>
        <v>20</v>
      </c>
      <c r="W21" s="67">
        <f t="shared" si="3"/>
        <v>21</v>
      </c>
      <c r="X21" s="67">
        <f t="shared" si="3"/>
        <v>22</v>
      </c>
      <c r="Y21" s="67">
        <f t="shared" si="3"/>
        <v>23</v>
      </c>
      <c r="Z21" s="67">
        <f t="shared" si="3"/>
        <v>24</v>
      </c>
      <c r="AA21" s="67">
        <f t="shared" si="3"/>
        <v>25</v>
      </c>
      <c r="AB21" s="70">
        <f t="shared" si="3"/>
        <v>26</v>
      </c>
      <c r="AC21" s="70">
        <f t="shared" si="3"/>
        <v>27</v>
      </c>
      <c r="AD21" s="67">
        <f t="shared" si="3"/>
        <v>28</v>
      </c>
      <c r="AE21" s="67">
        <f t="shared" si="3"/>
        <v>29</v>
      </c>
      <c r="AF21" s="67">
        <f t="shared" si="3"/>
        <v>30</v>
      </c>
      <c r="AG21" s="67">
        <f t="shared" si="3"/>
        <v>31</v>
      </c>
      <c r="AH21" s="35"/>
      <c r="AI21" s="43"/>
      <c r="AJ21" s="52"/>
      <c r="AK21" s="59"/>
    </row>
    <row r="22" spans="2:37">
      <c r="B22" s="7" t="s">
        <v>11</v>
      </c>
      <c r="C22" s="67" t="s">
        <v>17</v>
      </c>
      <c r="D22" s="67" t="s">
        <v>12</v>
      </c>
      <c r="E22" s="67" t="s">
        <v>29</v>
      </c>
      <c r="F22" s="67" t="s">
        <v>31</v>
      </c>
      <c r="G22" s="70" t="s">
        <v>5</v>
      </c>
      <c r="H22" s="70" t="s">
        <v>13</v>
      </c>
      <c r="I22" s="67" t="s">
        <v>28</v>
      </c>
      <c r="J22" s="67" t="s">
        <v>17</v>
      </c>
      <c r="K22" s="67" t="s">
        <v>12</v>
      </c>
      <c r="L22" s="67" t="s">
        <v>29</v>
      </c>
      <c r="M22" s="75" t="s">
        <v>31</v>
      </c>
      <c r="N22" s="70" t="s">
        <v>5</v>
      </c>
      <c r="O22" s="70" t="s">
        <v>13</v>
      </c>
      <c r="P22" s="67" t="s">
        <v>28</v>
      </c>
      <c r="Q22" s="67" t="s">
        <v>17</v>
      </c>
      <c r="R22" s="67" t="s">
        <v>12</v>
      </c>
      <c r="S22" s="67" t="s">
        <v>29</v>
      </c>
      <c r="T22" s="67" t="s">
        <v>31</v>
      </c>
      <c r="U22" s="70" t="s">
        <v>5</v>
      </c>
      <c r="V22" s="70" t="s">
        <v>13</v>
      </c>
      <c r="W22" s="67" t="s">
        <v>28</v>
      </c>
      <c r="X22" s="67" t="s">
        <v>17</v>
      </c>
      <c r="Y22" s="67" t="s">
        <v>12</v>
      </c>
      <c r="Z22" s="67" t="s">
        <v>29</v>
      </c>
      <c r="AA22" s="67" t="s">
        <v>31</v>
      </c>
      <c r="AB22" s="70" t="s">
        <v>5</v>
      </c>
      <c r="AC22" s="70" t="s">
        <v>13</v>
      </c>
      <c r="AD22" s="67" t="s">
        <v>28</v>
      </c>
      <c r="AE22" s="67" t="s">
        <v>17</v>
      </c>
      <c r="AF22" s="67" t="s">
        <v>12</v>
      </c>
      <c r="AG22" s="67" t="s">
        <v>38</v>
      </c>
      <c r="AH22" s="36" t="s">
        <v>19</v>
      </c>
      <c r="AI22" s="44" t="s">
        <v>20</v>
      </c>
      <c r="AJ22" s="53" t="s">
        <v>19</v>
      </c>
      <c r="AK22" s="60" t="s">
        <v>20</v>
      </c>
    </row>
    <row r="23" spans="2:37" s="1" customFormat="1" ht="75" customHeight="1">
      <c r="B23" s="8" t="s">
        <v>22</v>
      </c>
      <c r="C23" s="68"/>
      <c r="D23" s="68"/>
      <c r="E23" s="68"/>
      <c r="F23" s="68"/>
      <c r="G23" s="71"/>
      <c r="H23" s="71"/>
      <c r="I23" s="68"/>
      <c r="J23" s="68"/>
      <c r="K23" s="68"/>
      <c r="L23" s="68"/>
      <c r="M23" s="76" t="s">
        <v>27</v>
      </c>
      <c r="N23" s="71"/>
      <c r="O23" s="71" t="s">
        <v>37</v>
      </c>
      <c r="P23" s="68" t="s">
        <v>37</v>
      </c>
      <c r="Q23" s="68" t="s">
        <v>37</v>
      </c>
      <c r="R23" s="68"/>
      <c r="S23" s="68"/>
      <c r="T23" s="68"/>
      <c r="U23" s="71"/>
      <c r="V23" s="71"/>
      <c r="W23" s="68"/>
      <c r="X23" s="68"/>
      <c r="Y23" s="68"/>
      <c r="Z23" s="68"/>
      <c r="AA23" s="68" t="s">
        <v>25</v>
      </c>
      <c r="AB23" s="71"/>
      <c r="AC23" s="71"/>
      <c r="AD23" s="68"/>
      <c r="AE23" s="68"/>
      <c r="AF23" s="68"/>
      <c r="AG23" s="68"/>
      <c r="AH23" s="37"/>
      <c r="AI23" s="45"/>
      <c r="AJ23" s="54"/>
      <c r="AK23" s="61"/>
    </row>
    <row r="24" spans="2:37" s="2" customFormat="1">
      <c r="B24" s="7" t="s">
        <v>23</v>
      </c>
      <c r="C24" s="67"/>
      <c r="D24" s="67"/>
      <c r="E24" s="67"/>
      <c r="F24" s="67"/>
      <c r="G24" s="72" t="s">
        <v>8</v>
      </c>
      <c r="H24" s="72" t="s">
        <v>8</v>
      </c>
      <c r="I24" s="67"/>
      <c r="J24" s="67"/>
      <c r="K24" s="67"/>
      <c r="L24" s="67"/>
      <c r="M24" s="75" t="s">
        <v>36</v>
      </c>
      <c r="N24" s="72" t="s">
        <v>8</v>
      </c>
      <c r="O24" s="72" t="s">
        <v>8</v>
      </c>
      <c r="P24" s="67" t="s">
        <v>36</v>
      </c>
      <c r="Q24" s="67" t="s">
        <v>36</v>
      </c>
      <c r="R24" s="67"/>
      <c r="S24" s="67"/>
      <c r="T24" s="67"/>
      <c r="U24" s="72" t="s">
        <v>8</v>
      </c>
      <c r="V24" s="72" t="s">
        <v>8</v>
      </c>
      <c r="W24" s="67"/>
      <c r="X24" s="67"/>
      <c r="Y24" s="67"/>
      <c r="Z24" s="67"/>
      <c r="AA24" s="67"/>
      <c r="AB24" s="72" t="s">
        <v>8</v>
      </c>
      <c r="AC24" s="72" t="s">
        <v>8</v>
      </c>
      <c r="AD24" s="67"/>
      <c r="AE24" s="67"/>
      <c r="AF24" s="67"/>
      <c r="AG24" s="67"/>
      <c r="AH24" s="38">
        <f>COUNTIF(C24:AG24,"●")</f>
        <v>8</v>
      </c>
      <c r="AI24" s="46">
        <f>AH25/AH24</f>
        <v>1</v>
      </c>
      <c r="AJ24" s="55">
        <f>AJ17+AH24</f>
        <v>18</v>
      </c>
      <c r="AK24" s="62">
        <f>AJ25/AJ24</f>
        <v>1</v>
      </c>
    </row>
    <row r="25" spans="2:37" s="2" customFormat="1" ht="14.25">
      <c r="B25" s="9" t="s">
        <v>24</v>
      </c>
      <c r="C25" s="69"/>
      <c r="D25" s="69"/>
      <c r="E25" s="69"/>
      <c r="F25" s="69"/>
      <c r="G25" s="73" t="s">
        <v>8</v>
      </c>
      <c r="H25" s="73" t="s">
        <v>8</v>
      </c>
      <c r="I25" s="69"/>
      <c r="J25" s="69"/>
      <c r="K25" s="69"/>
      <c r="L25" s="69"/>
      <c r="M25" s="77" t="s">
        <v>36</v>
      </c>
      <c r="N25" s="73" t="s">
        <v>8</v>
      </c>
      <c r="O25" s="73" t="s">
        <v>8</v>
      </c>
      <c r="P25" s="69" t="s">
        <v>36</v>
      </c>
      <c r="Q25" s="69" t="s">
        <v>36</v>
      </c>
      <c r="R25" s="69"/>
      <c r="S25" s="69"/>
      <c r="T25" s="69"/>
      <c r="U25" s="73"/>
      <c r="V25" s="73" t="s">
        <v>8</v>
      </c>
      <c r="W25" s="69"/>
      <c r="X25" s="69"/>
      <c r="Y25" s="69"/>
      <c r="Z25" s="69"/>
      <c r="AA25" s="69" t="s">
        <v>8</v>
      </c>
      <c r="AB25" s="73" t="s">
        <v>8</v>
      </c>
      <c r="AC25" s="73" t="s">
        <v>8</v>
      </c>
      <c r="AD25" s="69"/>
      <c r="AE25" s="69"/>
      <c r="AF25" s="69"/>
      <c r="AG25" s="69"/>
      <c r="AH25" s="39">
        <f>COUNTIF(C25:AG25,"●")</f>
        <v>8</v>
      </c>
      <c r="AI25" s="47"/>
      <c r="AJ25" s="56">
        <f>AJ18+AH25</f>
        <v>18</v>
      </c>
      <c r="AK25" s="63"/>
    </row>
    <row r="26" spans="2:37" ht="14.25"/>
    <row r="27" spans="2:37" ht="13.5" customHeight="1">
      <c r="B27" s="6" t="s">
        <v>14</v>
      </c>
      <c r="C27" s="13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32"/>
      <c r="AH27" s="34" t="s">
        <v>9</v>
      </c>
      <c r="AI27" s="42"/>
      <c r="AJ27" s="51" t="s">
        <v>16</v>
      </c>
      <c r="AK27" s="58"/>
    </row>
    <row r="28" spans="2:37">
      <c r="B28" s="7" t="s">
        <v>6</v>
      </c>
      <c r="C28" s="67">
        <v>1</v>
      </c>
      <c r="D28" s="70">
        <f t="shared" ref="D28:AF28" si="4">+C28+1</f>
        <v>2</v>
      </c>
      <c r="E28" s="70">
        <f t="shared" si="4"/>
        <v>3</v>
      </c>
      <c r="F28" s="67">
        <f t="shared" si="4"/>
        <v>4</v>
      </c>
      <c r="G28" s="67">
        <f t="shared" si="4"/>
        <v>5</v>
      </c>
      <c r="H28" s="67">
        <f t="shared" si="4"/>
        <v>6</v>
      </c>
      <c r="I28" s="67">
        <f t="shared" si="4"/>
        <v>7</v>
      </c>
      <c r="J28" s="67">
        <f t="shared" si="4"/>
        <v>8</v>
      </c>
      <c r="K28" s="70">
        <f t="shared" si="4"/>
        <v>9</v>
      </c>
      <c r="L28" s="70">
        <f t="shared" si="4"/>
        <v>10</v>
      </c>
      <c r="M28" s="67">
        <f t="shared" si="4"/>
        <v>11</v>
      </c>
      <c r="N28" s="67">
        <f t="shared" si="4"/>
        <v>12</v>
      </c>
      <c r="O28" s="67">
        <f t="shared" si="4"/>
        <v>13</v>
      </c>
      <c r="P28" s="67">
        <f t="shared" si="4"/>
        <v>14</v>
      </c>
      <c r="Q28" s="67">
        <f t="shared" si="4"/>
        <v>15</v>
      </c>
      <c r="R28" s="70">
        <f t="shared" si="4"/>
        <v>16</v>
      </c>
      <c r="S28" s="70">
        <f t="shared" si="4"/>
        <v>17</v>
      </c>
      <c r="T28" s="75">
        <f t="shared" si="4"/>
        <v>18</v>
      </c>
      <c r="U28" s="67">
        <f t="shared" si="4"/>
        <v>19</v>
      </c>
      <c r="V28" s="67">
        <f t="shared" si="4"/>
        <v>20</v>
      </c>
      <c r="W28" s="67">
        <f t="shared" si="4"/>
        <v>21</v>
      </c>
      <c r="X28" s="67">
        <f t="shared" si="4"/>
        <v>22</v>
      </c>
      <c r="Y28" s="75">
        <f t="shared" si="4"/>
        <v>23</v>
      </c>
      <c r="Z28" s="70">
        <f t="shared" si="4"/>
        <v>24</v>
      </c>
      <c r="AA28" s="67">
        <f t="shared" si="4"/>
        <v>25</v>
      </c>
      <c r="AB28" s="67">
        <f t="shared" si="4"/>
        <v>26</v>
      </c>
      <c r="AC28" s="67">
        <f t="shared" si="4"/>
        <v>27</v>
      </c>
      <c r="AD28" s="67">
        <f t="shared" si="4"/>
        <v>28</v>
      </c>
      <c r="AE28" s="67">
        <f t="shared" si="4"/>
        <v>29</v>
      </c>
      <c r="AF28" s="70">
        <f t="shared" si="4"/>
        <v>30</v>
      </c>
      <c r="AG28" s="67"/>
      <c r="AH28" s="35"/>
      <c r="AI28" s="43"/>
      <c r="AJ28" s="52"/>
      <c r="AK28" s="59"/>
    </row>
    <row r="29" spans="2:37">
      <c r="B29" s="7" t="s">
        <v>11</v>
      </c>
      <c r="C29" s="67" t="s">
        <v>31</v>
      </c>
      <c r="D29" s="70" t="s">
        <v>5</v>
      </c>
      <c r="E29" s="70" t="s">
        <v>13</v>
      </c>
      <c r="F29" s="67" t="s">
        <v>28</v>
      </c>
      <c r="G29" s="67" t="s">
        <v>17</v>
      </c>
      <c r="H29" s="67" t="s">
        <v>12</v>
      </c>
      <c r="I29" s="67" t="s">
        <v>29</v>
      </c>
      <c r="J29" s="67" t="s">
        <v>31</v>
      </c>
      <c r="K29" s="70" t="s">
        <v>5</v>
      </c>
      <c r="L29" s="70" t="s">
        <v>13</v>
      </c>
      <c r="M29" s="67" t="s">
        <v>28</v>
      </c>
      <c r="N29" s="67" t="s">
        <v>17</v>
      </c>
      <c r="O29" s="67" t="s">
        <v>12</v>
      </c>
      <c r="P29" s="67" t="s">
        <v>29</v>
      </c>
      <c r="Q29" s="67" t="s">
        <v>31</v>
      </c>
      <c r="R29" s="70" t="s">
        <v>5</v>
      </c>
      <c r="S29" s="70" t="s">
        <v>13</v>
      </c>
      <c r="T29" s="75" t="s">
        <v>28</v>
      </c>
      <c r="U29" s="67" t="s">
        <v>17</v>
      </c>
      <c r="V29" s="67" t="s">
        <v>12</v>
      </c>
      <c r="W29" s="67" t="s">
        <v>29</v>
      </c>
      <c r="X29" s="67" t="s">
        <v>31</v>
      </c>
      <c r="Y29" s="75" t="s">
        <v>5</v>
      </c>
      <c r="Z29" s="70" t="s">
        <v>13</v>
      </c>
      <c r="AA29" s="67" t="s">
        <v>28</v>
      </c>
      <c r="AB29" s="67" t="s">
        <v>17</v>
      </c>
      <c r="AC29" s="67" t="s">
        <v>12</v>
      </c>
      <c r="AD29" s="67" t="s">
        <v>29</v>
      </c>
      <c r="AE29" s="67" t="s">
        <v>31</v>
      </c>
      <c r="AF29" s="70" t="s">
        <v>5</v>
      </c>
      <c r="AG29" s="67"/>
      <c r="AH29" s="36" t="s">
        <v>19</v>
      </c>
      <c r="AI29" s="44" t="s">
        <v>20</v>
      </c>
      <c r="AJ29" s="53" t="s">
        <v>19</v>
      </c>
      <c r="AK29" s="60" t="s">
        <v>20</v>
      </c>
    </row>
    <row r="30" spans="2:37" s="1" customFormat="1" ht="75" customHeight="1">
      <c r="B30" s="8" t="s">
        <v>22</v>
      </c>
      <c r="C30" s="68"/>
      <c r="D30" s="71"/>
      <c r="E30" s="71"/>
      <c r="F30" s="68"/>
      <c r="G30" s="68"/>
      <c r="H30" s="68"/>
      <c r="I30" s="68" t="s">
        <v>25</v>
      </c>
      <c r="J30" s="68"/>
      <c r="K30" s="71"/>
      <c r="L30" s="71"/>
      <c r="M30" s="68"/>
      <c r="N30" s="68"/>
      <c r="O30" s="68"/>
      <c r="P30" s="68"/>
      <c r="Q30" s="68"/>
      <c r="R30" s="71"/>
      <c r="S30" s="71"/>
      <c r="T30" s="76" t="s">
        <v>18</v>
      </c>
      <c r="U30" s="68"/>
      <c r="V30" s="68"/>
      <c r="W30" s="68"/>
      <c r="X30" s="68"/>
      <c r="Y30" s="76" t="s">
        <v>39</v>
      </c>
      <c r="Z30" s="71"/>
      <c r="AA30" s="68"/>
      <c r="AB30" s="68"/>
      <c r="AC30" s="68"/>
      <c r="AD30" s="68"/>
      <c r="AE30" s="68"/>
      <c r="AF30" s="71"/>
      <c r="AG30" s="68"/>
      <c r="AH30" s="37"/>
      <c r="AI30" s="45"/>
      <c r="AJ30" s="54"/>
      <c r="AK30" s="61"/>
    </row>
    <row r="31" spans="2:37" s="2" customFormat="1">
      <c r="B31" s="7" t="s">
        <v>23</v>
      </c>
      <c r="C31" s="67"/>
      <c r="D31" s="72" t="s">
        <v>8</v>
      </c>
      <c r="E31" s="72" t="s">
        <v>8</v>
      </c>
      <c r="F31" s="67"/>
      <c r="G31" s="67"/>
      <c r="H31" s="67"/>
      <c r="I31" s="67"/>
      <c r="J31" s="67"/>
      <c r="K31" s="72" t="s">
        <v>8</v>
      </c>
      <c r="L31" s="72" t="s">
        <v>8</v>
      </c>
      <c r="M31" s="67"/>
      <c r="N31" s="67"/>
      <c r="O31" s="67"/>
      <c r="P31" s="67"/>
      <c r="Q31" s="67"/>
      <c r="R31" s="72" t="s">
        <v>8</v>
      </c>
      <c r="S31" s="72" t="s">
        <v>8</v>
      </c>
      <c r="T31" s="75" t="s">
        <v>36</v>
      </c>
      <c r="U31" s="67"/>
      <c r="V31" s="67"/>
      <c r="W31" s="67"/>
      <c r="X31" s="67"/>
      <c r="Y31" s="75" t="s">
        <v>8</v>
      </c>
      <c r="Z31" s="70" t="s">
        <v>8</v>
      </c>
      <c r="AA31" s="67"/>
      <c r="AB31" s="67"/>
      <c r="AC31" s="67"/>
      <c r="AD31" s="67"/>
      <c r="AE31" s="67"/>
      <c r="AF31" s="70" t="s">
        <v>8</v>
      </c>
      <c r="AG31" s="67"/>
      <c r="AH31" s="38">
        <f>COUNTIF(C31:AG31,"●")</f>
        <v>9</v>
      </c>
      <c r="AI31" s="46">
        <f>AH32/AH31</f>
        <v>1</v>
      </c>
      <c r="AJ31" s="55">
        <f>AJ24+AH31</f>
        <v>27</v>
      </c>
      <c r="AK31" s="62">
        <f>AJ32/AJ31</f>
        <v>1</v>
      </c>
    </row>
    <row r="32" spans="2:37" s="2" customFormat="1" ht="14.25">
      <c r="B32" s="9" t="s">
        <v>24</v>
      </c>
      <c r="C32" s="69"/>
      <c r="D32" s="73" t="s">
        <v>8</v>
      </c>
      <c r="E32" s="73" t="s">
        <v>8</v>
      </c>
      <c r="F32" s="69"/>
      <c r="G32" s="69"/>
      <c r="H32" s="69"/>
      <c r="I32" s="69" t="s">
        <v>8</v>
      </c>
      <c r="J32" s="69"/>
      <c r="K32" s="73" t="s">
        <v>8</v>
      </c>
      <c r="L32" s="73"/>
      <c r="M32" s="69"/>
      <c r="N32" s="69"/>
      <c r="O32" s="69"/>
      <c r="P32" s="69"/>
      <c r="Q32" s="69"/>
      <c r="R32" s="73" t="s">
        <v>8</v>
      </c>
      <c r="S32" s="73" t="s">
        <v>8</v>
      </c>
      <c r="T32" s="77" t="s">
        <v>36</v>
      </c>
      <c r="U32" s="69"/>
      <c r="V32" s="69"/>
      <c r="W32" s="69"/>
      <c r="X32" s="69"/>
      <c r="Y32" s="75" t="s">
        <v>8</v>
      </c>
      <c r="Z32" s="74" t="s">
        <v>8</v>
      </c>
      <c r="AA32" s="69"/>
      <c r="AB32" s="69"/>
      <c r="AC32" s="69"/>
      <c r="AD32" s="69"/>
      <c r="AE32" s="69"/>
      <c r="AF32" s="74" t="s">
        <v>8</v>
      </c>
      <c r="AG32" s="69"/>
      <c r="AH32" s="39">
        <f>COUNTIF(C32:AG32,"●")</f>
        <v>9</v>
      </c>
      <c r="AI32" s="47"/>
      <c r="AJ32" s="56">
        <f>AJ25+AH32</f>
        <v>27</v>
      </c>
      <c r="AK32" s="63"/>
    </row>
    <row r="33" spans="2:37"/>
    <row r="34" spans="2:37" ht="13.5" customHeight="1">
      <c r="B34" s="6" t="s">
        <v>14</v>
      </c>
      <c r="C34" s="13">
        <v>10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32"/>
      <c r="AH34" s="34" t="s">
        <v>9</v>
      </c>
      <c r="AI34" s="42"/>
      <c r="AJ34" s="51" t="s">
        <v>16</v>
      </c>
      <c r="AK34" s="58"/>
    </row>
    <row r="35" spans="2:37">
      <c r="B35" s="7" t="s">
        <v>6</v>
      </c>
      <c r="C35" s="70">
        <v>1</v>
      </c>
      <c r="D35" s="67">
        <f t="shared" ref="D35:AG35" si="5">+C35+1</f>
        <v>2</v>
      </c>
      <c r="E35" s="67">
        <f t="shared" si="5"/>
        <v>3</v>
      </c>
      <c r="F35" s="67">
        <f t="shared" si="5"/>
        <v>4</v>
      </c>
      <c r="G35" s="67">
        <f t="shared" si="5"/>
        <v>5</v>
      </c>
      <c r="H35" s="67">
        <f t="shared" si="5"/>
        <v>6</v>
      </c>
      <c r="I35" s="70">
        <f t="shared" si="5"/>
        <v>7</v>
      </c>
      <c r="J35" s="70">
        <f t="shared" si="5"/>
        <v>8</v>
      </c>
      <c r="K35" s="75">
        <f t="shared" si="5"/>
        <v>9</v>
      </c>
      <c r="L35" s="67">
        <f t="shared" si="5"/>
        <v>10</v>
      </c>
      <c r="M35" s="67">
        <f t="shared" si="5"/>
        <v>11</v>
      </c>
      <c r="N35" s="67">
        <f t="shared" si="5"/>
        <v>12</v>
      </c>
      <c r="O35" s="67">
        <f t="shared" si="5"/>
        <v>13</v>
      </c>
      <c r="P35" s="70">
        <f t="shared" si="5"/>
        <v>14</v>
      </c>
      <c r="Q35" s="70">
        <f t="shared" si="5"/>
        <v>15</v>
      </c>
      <c r="R35" s="67">
        <f t="shared" si="5"/>
        <v>16</v>
      </c>
      <c r="S35" s="67">
        <f t="shared" si="5"/>
        <v>17</v>
      </c>
      <c r="T35" s="67">
        <f t="shared" si="5"/>
        <v>18</v>
      </c>
      <c r="U35" s="67">
        <f t="shared" si="5"/>
        <v>19</v>
      </c>
      <c r="V35" s="67">
        <f t="shared" si="5"/>
        <v>20</v>
      </c>
      <c r="W35" s="70">
        <f t="shared" si="5"/>
        <v>21</v>
      </c>
      <c r="X35" s="70">
        <f t="shared" si="5"/>
        <v>22</v>
      </c>
      <c r="Y35" s="67">
        <f t="shared" si="5"/>
        <v>23</v>
      </c>
      <c r="Z35" s="67">
        <f t="shared" si="5"/>
        <v>24</v>
      </c>
      <c r="AA35" s="67">
        <f t="shared" si="5"/>
        <v>25</v>
      </c>
      <c r="AB35" s="67">
        <f t="shared" si="5"/>
        <v>26</v>
      </c>
      <c r="AC35" s="67">
        <f t="shared" si="5"/>
        <v>27</v>
      </c>
      <c r="AD35" s="70">
        <f t="shared" si="5"/>
        <v>28</v>
      </c>
      <c r="AE35" s="70">
        <f t="shared" si="5"/>
        <v>29</v>
      </c>
      <c r="AF35" s="67">
        <f t="shared" si="5"/>
        <v>30</v>
      </c>
      <c r="AG35" s="67">
        <f t="shared" si="5"/>
        <v>31</v>
      </c>
      <c r="AH35" s="35"/>
      <c r="AI35" s="43"/>
      <c r="AJ35" s="52"/>
      <c r="AK35" s="59"/>
    </row>
    <row r="36" spans="2:37">
      <c r="B36" s="7" t="s">
        <v>11</v>
      </c>
      <c r="C36" s="70" t="s">
        <v>13</v>
      </c>
      <c r="D36" s="67" t="s">
        <v>28</v>
      </c>
      <c r="E36" s="67" t="s">
        <v>17</v>
      </c>
      <c r="F36" s="67" t="s">
        <v>12</v>
      </c>
      <c r="G36" s="67" t="s">
        <v>29</v>
      </c>
      <c r="H36" s="67" t="s">
        <v>31</v>
      </c>
      <c r="I36" s="70" t="s">
        <v>5</v>
      </c>
      <c r="J36" s="70" t="s">
        <v>13</v>
      </c>
      <c r="K36" s="75" t="s">
        <v>28</v>
      </c>
      <c r="L36" s="67" t="s">
        <v>17</v>
      </c>
      <c r="M36" s="67" t="s">
        <v>12</v>
      </c>
      <c r="N36" s="67" t="s">
        <v>29</v>
      </c>
      <c r="O36" s="67" t="s">
        <v>31</v>
      </c>
      <c r="P36" s="70" t="s">
        <v>5</v>
      </c>
      <c r="Q36" s="70" t="s">
        <v>13</v>
      </c>
      <c r="R36" s="67" t="s">
        <v>28</v>
      </c>
      <c r="S36" s="67" t="s">
        <v>17</v>
      </c>
      <c r="T36" s="67" t="s">
        <v>12</v>
      </c>
      <c r="U36" s="67" t="s">
        <v>29</v>
      </c>
      <c r="V36" s="67" t="s">
        <v>31</v>
      </c>
      <c r="W36" s="70" t="s">
        <v>5</v>
      </c>
      <c r="X36" s="70" t="s">
        <v>13</v>
      </c>
      <c r="Y36" s="67" t="s">
        <v>28</v>
      </c>
      <c r="Z36" s="67" t="s">
        <v>17</v>
      </c>
      <c r="AA36" s="67" t="s">
        <v>12</v>
      </c>
      <c r="AB36" s="67" t="s">
        <v>29</v>
      </c>
      <c r="AC36" s="67" t="s">
        <v>31</v>
      </c>
      <c r="AD36" s="70" t="s">
        <v>5</v>
      </c>
      <c r="AE36" s="70" t="s">
        <v>13</v>
      </c>
      <c r="AF36" s="67" t="s">
        <v>28</v>
      </c>
      <c r="AG36" s="67" t="s">
        <v>53</v>
      </c>
      <c r="AH36" s="36" t="s">
        <v>19</v>
      </c>
      <c r="AI36" s="44" t="s">
        <v>20</v>
      </c>
      <c r="AJ36" s="53" t="s">
        <v>19</v>
      </c>
      <c r="AK36" s="60" t="s">
        <v>20</v>
      </c>
    </row>
    <row r="37" spans="2:37" s="1" customFormat="1" ht="75" customHeight="1">
      <c r="B37" s="8" t="s">
        <v>22</v>
      </c>
      <c r="C37" s="71"/>
      <c r="D37" s="68"/>
      <c r="E37" s="68"/>
      <c r="F37" s="68"/>
      <c r="G37" s="68"/>
      <c r="H37" s="68"/>
      <c r="I37" s="71"/>
      <c r="J37" s="71"/>
      <c r="K37" s="76" t="s">
        <v>54</v>
      </c>
      <c r="L37" s="68"/>
      <c r="M37" s="68"/>
      <c r="N37" s="68"/>
      <c r="O37" s="68"/>
      <c r="P37" s="71"/>
      <c r="Q37" s="71"/>
      <c r="R37" s="68"/>
      <c r="S37" s="68"/>
      <c r="T37" s="68"/>
      <c r="U37" s="68"/>
      <c r="V37" s="68"/>
      <c r="W37" s="71"/>
      <c r="X37" s="71"/>
      <c r="Y37" s="68"/>
      <c r="Z37" s="68"/>
      <c r="AA37" s="68"/>
      <c r="AB37" s="68"/>
      <c r="AC37" s="68"/>
      <c r="AD37" s="71"/>
      <c r="AE37" s="71"/>
      <c r="AF37" s="68"/>
      <c r="AG37" s="68"/>
      <c r="AH37" s="37"/>
      <c r="AI37" s="45"/>
      <c r="AJ37" s="54"/>
      <c r="AK37" s="61"/>
    </row>
    <row r="38" spans="2:37" s="2" customFormat="1">
      <c r="B38" s="7" t="s">
        <v>23</v>
      </c>
      <c r="C38" s="70" t="s">
        <v>8</v>
      </c>
      <c r="D38" s="67"/>
      <c r="E38" s="67"/>
      <c r="F38" s="67"/>
      <c r="G38" s="67"/>
      <c r="H38" s="67"/>
      <c r="I38" s="70" t="s">
        <v>8</v>
      </c>
      <c r="J38" s="70" t="s">
        <v>8</v>
      </c>
      <c r="K38" s="75" t="s">
        <v>36</v>
      </c>
      <c r="L38" s="67"/>
      <c r="M38" s="67"/>
      <c r="N38" s="67"/>
      <c r="O38" s="67"/>
      <c r="P38" s="70" t="s">
        <v>8</v>
      </c>
      <c r="Q38" s="70" t="s">
        <v>8</v>
      </c>
      <c r="R38" s="67"/>
      <c r="S38" s="67"/>
      <c r="T38" s="67"/>
      <c r="U38" s="67"/>
      <c r="V38" s="67"/>
      <c r="W38" s="70" t="s">
        <v>8</v>
      </c>
      <c r="X38" s="70" t="s">
        <v>8</v>
      </c>
      <c r="Y38" s="67"/>
      <c r="Z38" s="67"/>
      <c r="AA38" s="67"/>
      <c r="AB38" s="67"/>
      <c r="AC38" s="67"/>
      <c r="AD38" s="70" t="s">
        <v>8</v>
      </c>
      <c r="AE38" s="70" t="s">
        <v>8</v>
      </c>
      <c r="AF38" s="67"/>
      <c r="AG38" s="67"/>
      <c r="AH38" s="38">
        <f>COUNTIF(C38:AG38,"●")</f>
        <v>9</v>
      </c>
      <c r="AI38" s="46">
        <f>AH39/AH38</f>
        <v>0.88888888888888884</v>
      </c>
      <c r="AJ38" s="55">
        <f>AJ31+AH38</f>
        <v>36</v>
      </c>
      <c r="AK38" s="62">
        <f>AJ39/AJ38</f>
        <v>0.97222222222222221</v>
      </c>
    </row>
    <row r="39" spans="2:37" s="2" customFormat="1" ht="14.25">
      <c r="B39" s="9" t="s">
        <v>24</v>
      </c>
      <c r="C39" s="74" t="s">
        <v>8</v>
      </c>
      <c r="D39" s="69"/>
      <c r="E39" s="69"/>
      <c r="F39" s="69"/>
      <c r="G39" s="69"/>
      <c r="H39" s="69"/>
      <c r="I39" s="74" t="s">
        <v>8</v>
      </c>
      <c r="J39" s="74" t="s">
        <v>8</v>
      </c>
      <c r="K39" s="77" t="s">
        <v>36</v>
      </c>
      <c r="L39" s="69"/>
      <c r="M39" s="69"/>
      <c r="N39" s="69"/>
      <c r="O39" s="69"/>
      <c r="P39" s="74" t="s">
        <v>8</v>
      </c>
      <c r="Q39" s="74" t="s">
        <v>8</v>
      </c>
      <c r="R39" s="69"/>
      <c r="S39" s="69"/>
      <c r="T39" s="69"/>
      <c r="U39" s="69"/>
      <c r="V39" s="69"/>
      <c r="W39" s="74" t="s">
        <v>8</v>
      </c>
      <c r="X39" s="74" t="s">
        <v>8</v>
      </c>
      <c r="Y39" s="69"/>
      <c r="Z39" s="69"/>
      <c r="AA39" s="69"/>
      <c r="AB39" s="69"/>
      <c r="AC39" s="69"/>
      <c r="AD39" s="74"/>
      <c r="AE39" s="74" t="s">
        <v>8</v>
      </c>
      <c r="AF39" s="69"/>
      <c r="AG39" s="69"/>
      <c r="AH39" s="39">
        <f>COUNTIF(C39:AG39,"●")</f>
        <v>8</v>
      </c>
      <c r="AI39" s="47"/>
      <c r="AJ39" s="56">
        <f>AJ32+AH39</f>
        <v>35</v>
      </c>
      <c r="AK39" s="63"/>
    </row>
    <row r="40" spans="2:37" ht="14.25"/>
    <row r="41" spans="2:37" ht="13.5" customHeight="1">
      <c r="B41" s="6" t="s">
        <v>14</v>
      </c>
      <c r="C41" s="13">
        <v>11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32"/>
      <c r="AH41" s="34" t="s">
        <v>9</v>
      </c>
      <c r="AI41" s="42"/>
      <c r="AJ41" s="51" t="s">
        <v>16</v>
      </c>
      <c r="AK41" s="58"/>
    </row>
    <row r="42" spans="2:37">
      <c r="B42" s="7" t="s">
        <v>6</v>
      </c>
      <c r="C42" s="67">
        <v>1</v>
      </c>
      <c r="D42" s="67">
        <f t="shared" ref="D42:AF42" si="6">+C42+1</f>
        <v>2</v>
      </c>
      <c r="E42" s="75">
        <f t="shared" si="6"/>
        <v>3</v>
      </c>
      <c r="F42" s="70">
        <f t="shared" si="6"/>
        <v>4</v>
      </c>
      <c r="G42" s="70">
        <f t="shared" si="6"/>
        <v>5</v>
      </c>
      <c r="H42" s="67">
        <f t="shared" si="6"/>
        <v>6</v>
      </c>
      <c r="I42" s="67">
        <f t="shared" si="6"/>
        <v>7</v>
      </c>
      <c r="J42" s="67">
        <f t="shared" si="6"/>
        <v>8</v>
      </c>
      <c r="K42" s="67">
        <f t="shared" si="6"/>
        <v>9</v>
      </c>
      <c r="L42" s="67">
        <f t="shared" si="6"/>
        <v>10</v>
      </c>
      <c r="M42" s="70">
        <f t="shared" si="6"/>
        <v>11</v>
      </c>
      <c r="N42" s="70">
        <f t="shared" si="6"/>
        <v>12</v>
      </c>
      <c r="O42" s="67">
        <f t="shared" si="6"/>
        <v>13</v>
      </c>
      <c r="P42" s="67">
        <f t="shared" si="6"/>
        <v>14</v>
      </c>
      <c r="Q42" s="67">
        <f t="shared" si="6"/>
        <v>15</v>
      </c>
      <c r="R42" s="67">
        <f t="shared" si="6"/>
        <v>16</v>
      </c>
      <c r="S42" s="67">
        <f t="shared" si="6"/>
        <v>17</v>
      </c>
      <c r="T42" s="70">
        <f t="shared" si="6"/>
        <v>18</v>
      </c>
      <c r="U42" s="70">
        <f t="shared" si="6"/>
        <v>19</v>
      </c>
      <c r="V42" s="67">
        <f t="shared" si="6"/>
        <v>20</v>
      </c>
      <c r="W42" s="67">
        <f t="shared" si="6"/>
        <v>21</v>
      </c>
      <c r="X42" s="67">
        <f t="shared" si="6"/>
        <v>22</v>
      </c>
      <c r="Y42" s="75">
        <f t="shared" si="6"/>
        <v>23</v>
      </c>
      <c r="Z42" s="67">
        <f t="shared" si="6"/>
        <v>24</v>
      </c>
      <c r="AA42" s="70">
        <f t="shared" si="6"/>
        <v>25</v>
      </c>
      <c r="AB42" s="70">
        <f t="shared" si="6"/>
        <v>26</v>
      </c>
      <c r="AC42" s="67">
        <f t="shared" si="6"/>
        <v>27</v>
      </c>
      <c r="AD42" s="67">
        <f t="shared" si="6"/>
        <v>28</v>
      </c>
      <c r="AE42" s="67">
        <f t="shared" si="6"/>
        <v>29</v>
      </c>
      <c r="AF42" s="67">
        <f t="shared" si="6"/>
        <v>30</v>
      </c>
      <c r="AG42" s="67"/>
      <c r="AH42" s="35"/>
      <c r="AI42" s="43"/>
      <c r="AJ42" s="52"/>
      <c r="AK42" s="59"/>
    </row>
    <row r="43" spans="2:37">
      <c r="B43" s="7" t="s">
        <v>11</v>
      </c>
      <c r="C43" s="67" t="s">
        <v>12</v>
      </c>
      <c r="D43" s="67" t="s">
        <v>29</v>
      </c>
      <c r="E43" s="75" t="s">
        <v>31</v>
      </c>
      <c r="F43" s="70" t="s">
        <v>5</v>
      </c>
      <c r="G43" s="70" t="s">
        <v>13</v>
      </c>
      <c r="H43" s="67" t="s">
        <v>28</v>
      </c>
      <c r="I43" s="67" t="s">
        <v>17</v>
      </c>
      <c r="J43" s="67" t="s">
        <v>12</v>
      </c>
      <c r="K43" s="67" t="s">
        <v>29</v>
      </c>
      <c r="L43" s="67" t="s">
        <v>31</v>
      </c>
      <c r="M43" s="70" t="s">
        <v>5</v>
      </c>
      <c r="N43" s="70" t="s">
        <v>13</v>
      </c>
      <c r="O43" s="67" t="s">
        <v>28</v>
      </c>
      <c r="P43" s="67" t="s">
        <v>17</v>
      </c>
      <c r="Q43" s="67" t="s">
        <v>12</v>
      </c>
      <c r="R43" s="67" t="s">
        <v>29</v>
      </c>
      <c r="S43" s="67" t="s">
        <v>31</v>
      </c>
      <c r="T43" s="70" t="s">
        <v>5</v>
      </c>
      <c r="U43" s="70" t="s">
        <v>13</v>
      </c>
      <c r="V43" s="67" t="s">
        <v>28</v>
      </c>
      <c r="W43" s="67" t="s">
        <v>17</v>
      </c>
      <c r="X43" s="67" t="s">
        <v>12</v>
      </c>
      <c r="Y43" s="75" t="s">
        <v>29</v>
      </c>
      <c r="Z43" s="67" t="s">
        <v>31</v>
      </c>
      <c r="AA43" s="70" t="s">
        <v>5</v>
      </c>
      <c r="AB43" s="70" t="s">
        <v>13</v>
      </c>
      <c r="AC43" s="67" t="s">
        <v>28</v>
      </c>
      <c r="AD43" s="67" t="s">
        <v>17</v>
      </c>
      <c r="AE43" s="67" t="s">
        <v>12</v>
      </c>
      <c r="AF43" s="67" t="s">
        <v>29</v>
      </c>
      <c r="AG43" s="67"/>
      <c r="AH43" s="36" t="s">
        <v>19</v>
      </c>
      <c r="AI43" s="44" t="s">
        <v>20</v>
      </c>
      <c r="AJ43" s="53" t="s">
        <v>19</v>
      </c>
      <c r="AK43" s="60" t="s">
        <v>20</v>
      </c>
    </row>
    <row r="44" spans="2:37" s="1" customFormat="1" ht="75" customHeight="1">
      <c r="B44" s="8" t="s">
        <v>22</v>
      </c>
      <c r="C44" s="68"/>
      <c r="D44" s="68"/>
      <c r="E44" s="76" t="s">
        <v>32</v>
      </c>
      <c r="F44" s="71"/>
      <c r="G44" s="71"/>
      <c r="H44" s="68"/>
      <c r="I44" s="68"/>
      <c r="J44" s="68"/>
      <c r="K44" s="68" t="s">
        <v>25</v>
      </c>
      <c r="L44" s="68"/>
      <c r="M44" s="71"/>
      <c r="N44" s="71"/>
      <c r="O44" s="68"/>
      <c r="P44" s="68"/>
      <c r="Q44" s="68"/>
      <c r="R44" s="68"/>
      <c r="S44" s="68"/>
      <c r="T44" s="71"/>
      <c r="U44" s="71"/>
      <c r="V44" s="68"/>
      <c r="W44" s="68"/>
      <c r="X44" s="68"/>
      <c r="Y44" s="76" t="s">
        <v>42</v>
      </c>
      <c r="Z44" s="68"/>
      <c r="AA44" s="71"/>
      <c r="AB44" s="71"/>
      <c r="AC44" s="68"/>
      <c r="AD44" s="68"/>
      <c r="AE44" s="68"/>
      <c r="AF44" s="68"/>
      <c r="AG44" s="68"/>
      <c r="AH44" s="37"/>
      <c r="AI44" s="45"/>
      <c r="AJ44" s="54"/>
      <c r="AK44" s="61"/>
    </row>
    <row r="45" spans="2:37" s="2" customFormat="1">
      <c r="B45" s="7" t="s">
        <v>23</v>
      </c>
      <c r="C45" s="67"/>
      <c r="D45" s="67"/>
      <c r="E45" s="75" t="s">
        <v>36</v>
      </c>
      <c r="F45" s="70" t="s">
        <v>8</v>
      </c>
      <c r="G45" s="70" t="s">
        <v>8</v>
      </c>
      <c r="H45" s="67"/>
      <c r="I45" s="67"/>
      <c r="J45" s="67"/>
      <c r="K45" s="67"/>
      <c r="L45" s="67"/>
      <c r="M45" s="70" t="s">
        <v>8</v>
      </c>
      <c r="N45" s="70" t="s">
        <v>8</v>
      </c>
      <c r="O45" s="67"/>
      <c r="P45" s="67"/>
      <c r="Q45" s="67"/>
      <c r="R45" s="67"/>
      <c r="S45" s="67"/>
      <c r="T45" s="70" t="s">
        <v>8</v>
      </c>
      <c r="U45" s="70" t="s">
        <v>8</v>
      </c>
      <c r="V45" s="67"/>
      <c r="W45" s="67"/>
      <c r="X45" s="67"/>
      <c r="Y45" s="75" t="s">
        <v>36</v>
      </c>
      <c r="Z45" s="67"/>
      <c r="AA45" s="70" t="s">
        <v>8</v>
      </c>
      <c r="AB45" s="70" t="s">
        <v>8</v>
      </c>
      <c r="AC45" s="67"/>
      <c r="AD45" s="67"/>
      <c r="AE45" s="67"/>
      <c r="AF45" s="67"/>
      <c r="AG45" s="67"/>
      <c r="AH45" s="38">
        <f>COUNTIF(C45:AG45,"●")</f>
        <v>8</v>
      </c>
      <c r="AI45" s="46">
        <f>AH46/AH45</f>
        <v>1.125</v>
      </c>
      <c r="AJ45" s="55">
        <f>AJ38+AH45</f>
        <v>44</v>
      </c>
      <c r="AK45" s="62">
        <f>AJ46/AJ45</f>
        <v>1</v>
      </c>
    </row>
    <row r="46" spans="2:37" s="2" customFormat="1" ht="14.25">
      <c r="B46" s="9" t="s">
        <v>24</v>
      </c>
      <c r="C46" s="69"/>
      <c r="D46" s="69"/>
      <c r="E46" s="77" t="s">
        <v>36</v>
      </c>
      <c r="F46" s="74" t="s">
        <v>8</v>
      </c>
      <c r="G46" s="74" t="s">
        <v>8</v>
      </c>
      <c r="H46" s="69"/>
      <c r="I46" s="69"/>
      <c r="J46" s="69"/>
      <c r="K46" s="69" t="s">
        <v>8</v>
      </c>
      <c r="L46" s="69"/>
      <c r="M46" s="74" t="s">
        <v>8</v>
      </c>
      <c r="N46" s="74" t="s">
        <v>8</v>
      </c>
      <c r="O46" s="69"/>
      <c r="P46" s="69"/>
      <c r="Q46" s="69"/>
      <c r="R46" s="69"/>
      <c r="S46" s="69"/>
      <c r="T46" s="74" t="s">
        <v>8</v>
      </c>
      <c r="U46" s="74" t="s">
        <v>8</v>
      </c>
      <c r="V46" s="69"/>
      <c r="W46" s="69"/>
      <c r="X46" s="69"/>
      <c r="Y46" s="77" t="s">
        <v>36</v>
      </c>
      <c r="Z46" s="69"/>
      <c r="AA46" s="74" t="s">
        <v>8</v>
      </c>
      <c r="AB46" s="74" t="s">
        <v>8</v>
      </c>
      <c r="AC46" s="69"/>
      <c r="AD46" s="69"/>
      <c r="AE46" s="69"/>
      <c r="AF46" s="69"/>
      <c r="AG46" s="69"/>
      <c r="AH46" s="39">
        <f>COUNTIF(C46:AG46,"●")</f>
        <v>9</v>
      </c>
      <c r="AI46" s="47"/>
      <c r="AJ46" s="56">
        <f>AJ39+AH46</f>
        <v>44</v>
      </c>
      <c r="AK46" s="63"/>
    </row>
    <row r="47" spans="2:37" ht="14.25"/>
    <row r="48" spans="2:37" ht="13.5" customHeight="1">
      <c r="B48" s="6" t="s">
        <v>14</v>
      </c>
      <c r="C48" s="13">
        <v>12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32"/>
      <c r="AH48" s="34" t="s">
        <v>9</v>
      </c>
      <c r="AI48" s="42"/>
      <c r="AJ48" s="51" t="s">
        <v>16</v>
      </c>
      <c r="AK48" s="58"/>
    </row>
    <row r="49" spans="2:37">
      <c r="B49" s="7" t="s">
        <v>6</v>
      </c>
      <c r="C49" s="67">
        <v>1</v>
      </c>
      <c r="D49" s="70">
        <f t="shared" ref="D49:AG49" si="7">+C49+1</f>
        <v>2</v>
      </c>
      <c r="E49" s="70">
        <f t="shared" si="7"/>
        <v>3</v>
      </c>
      <c r="F49" s="67">
        <f t="shared" si="7"/>
        <v>4</v>
      </c>
      <c r="G49" s="67">
        <f t="shared" si="7"/>
        <v>5</v>
      </c>
      <c r="H49" s="67">
        <f t="shared" si="7"/>
        <v>6</v>
      </c>
      <c r="I49" s="67">
        <f t="shared" si="7"/>
        <v>7</v>
      </c>
      <c r="J49" s="67">
        <f t="shared" si="7"/>
        <v>8</v>
      </c>
      <c r="K49" s="70">
        <f t="shared" si="7"/>
        <v>9</v>
      </c>
      <c r="L49" s="70">
        <f t="shared" si="7"/>
        <v>10</v>
      </c>
      <c r="M49" s="67">
        <f t="shared" si="7"/>
        <v>11</v>
      </c>
      <c r="N49" s="67">
        <f t="shared" si="7"/>
        <v>12</v>
      </c>
      <c r="O49" s="67">
        <f t="shared" si="7"/>
        <v>13</v>
      </c>
      <c r="P49" s="67">
        <f t="shared" si="7"/>
        <v>14</v>
      </c>
      <c r="Q49" s="67">
        <f t="shared" si="7"/>
        <v>15</v>
      </c>
      <c r="R49" s="70">
        <f t="shared" si="7"/>
        <v>16</v>
      </c>
      <c r="S49" s="70">
        <f t="shared" si="7"/>
        <v>17</v>
      </c>
      <c r="T49" s="67">
        <f t="shared" si="7"/>
        <v>18</v>
      </c>
      <c r="U49" s="67">
        <f t="shared" si="7"/>
        <v>19</v>
      </c>
      <c r="V49" s="67">
        <f t="shared" si="7"/>
        <v>20</v>
      </c>
      <c r="W49" s="67">
        <f t="shared" si="7"/>
        <v>21</v>
      </c>
      <c r="X49" s="67">
        <f t="shared" si="7"/>
        <v>22</v>
      </c>
      <c r="Y49" s="70">
        <f t="shared" si="7"/>
        <v>23</v>
      </c>
      <c r="Z49" s="70">
        <f t="shared" si="7"/>
        <v>24</v>
      </c>
      <c r="AA49" s="67">
        <f t="shared" si="7"/>
        <v>25</v>
      </c>
      <c r="AB49" s="67">
        <f t="shared" si="7"/>
        <v>26</v>
      </c>
      <c r="AC49" s="67">
        <f t="shared" si="7"/>
        <v>27</v>
      </c>
      <c r="AD49" s="67">
        <f t="shared" si="7"/>
        <v>28</v>
      </c>
      <c r="AE49" s="67">
        <f t="shared" si="7"/>
        <v>29</v>
      </c>
      <c r="AF49" s="70">
        <f t="shared" si="7"/>
        <v>30</v>
      </c>
      <c r="AG49" s="70">
        <f t="shared" si="7"/>
        <v>31</v>
      </c>
      <c r="AH49" s="35"/>
      <c r="AI49" s="43"/>
      <c r="AJ49" s="52"/>
      <c r="AK49" s="59"/>
    </row>
    <row r="50" spans="2:37">
      <c r="B50" s="7" t="s">
        <v>11</v>
      </c>
      <c r="C50" s="67" t="s">
        <v>31</v>
      </c>
      <c r="D50" s="70" t="s">
        <v>5</v>
      </c>
      <c r="E50" s="70" t="s">
        <v>13</v>
      </c>
      <c r="F50" s="67" t="s">
        <v>28</v>
      </c>
      <c r="G50" s="67" t="s">
        <v>17</v>
      </c>
      <c r="H50" s="67" t="s">
        <v>12</v>
      </c>
      <c r="I50" s="67" t="s">
        <v>29</v>
      </c>
      <c r="J50" s="67" t="s">
        <v>31</v>
      </c>
      <c r="K50" s="70" t="s">
        <v>5</v>
      </c>
      <c r="L50" s="70" t="s">
        <v>13</v>
      </c>
      <c r="M50" s="67" t="s">
        <v>28</v>
      </c>
      <c r="N50" s="67" t="s">
        <v>17</v>
      </c>
      <c r="O50" s="67" t="s">
        <v>12</v>
      </c>
      <c r="P50" s="67" t="s">
        <v>29</v>
      </c>
      <c r="Q50" s="67" t="s">
        <v>31</v>
      </c>
      <c r="R50" s="70" t="s">
        <v>5</v>
      </c>
      <c r="S50" s="70" t="s">
        <v>13</v>
      </c>
      <c r="T50" s="67" t="s">
        <v>28</v>
      </c>
      <c r="U50" s="67" t="s">
        <v>17</v>
      </c>
      <c r="V50" s="67" t="s">
        <v>12</v>
      </c>
      <c r="W50" s="67" t="s">
        <v>29</v>
      </c>
      <c r="X50" s="67" t="s">
        <v>31</v>
      </c>
      <c r="Y50" s="70" t="s">
        <v>5</v>
      </c>
      <c r="Z50" s="70" t="s">
        <v>13</v>
      </c>
      <c r="AA50" s="67" t="s">
        <v>28</v>
      </c>
      <c r="AB50" s="67" t="s">
        <v>17</v>
      </c>
      <c r="AC50" s="67" t="s">
        <v>12</v>
      </c>
      <c r="AD50" s="67" t="s">
        <v>29</v>
      </c>
      <c r="AE50" s="67" t="s">
        <v>31</v>
      </c>
      <c r="AF50" s="70" t="s">
        <v>5</v>
      </c>
      <c r="AG50" s="70" t="s">
        <v>6</v>
      </c>
      <c r="AH50" s="36" t="s">
        <v>19</v>
      </c>
      <c r="AI50" s="44" t="s">
        <v>20</v>
      </c>
      <c r="AJ50" s="53" t="s">
        <v>19</v>
      </c>
      <c r="AK50" s="60" t="s">
        <v>20</v>
      </c>
    </row>
    <row r="51" spans="2:37" s="1" customFormat="1" ht="75" customHeight="1">
      <c r="B51" s="8" t="s">
        <v>22</v>
      </c>
      <c r="C51" s="68"/>
      <c r="D51" s="71"/>
      <c r="E51" s="71"/>
      <c r="F51" s="68"/>
      <c r="G51" s="68"/>
      <c r="H51" s="68"/>
      <c r="I51" s="68" t="s">
        <v>25</v>
      </c>
      <c r="J51" s="68"/>
      <c r="K51" s="71"/>
      <c r="L51" s="71"/>
      <c r="M51" s="68"/>
      <c r="N51" s="68"/>
      <c r="O51" s="68"/>
      <c r="P51" s="68"/>
      <c r="Q51" s="68"/>
      <c r="R51" s="71"/>
      <c r="S51" s="71"/>
      <c r="T51" s="68"/>
      <c r="U51" s="68"/>
      <c r="V51" s="68"/>
      <c r="W51" s="68"/>
      <c r="X51" s="68"/>
      <c r="Y51" s="71"/>
      <c r="Z51" s="71"/>
      <c r="AA51" s="68"/>
      <c r="AB51" s="68"/>
      <c r="AC51" s="68"/>
      <c r="AD51" s="68"/>
      <c r="AE51" s="68"/>
      <c r="AF51" s="71" t="s">
        <v>43</v>
      </c>
      <c r="AG51" s="71" t="s">
        <v>44</v>
      </c>
      <c r="AH51" s="37"/>
      <c r="AI51" s="45"/>
      <c r="AJ51" s="54"/>
      <c r="AK51" s="61"/>
    </row>
    <row r="52" spans="2:37" s="2" customFormat="1">
      <c r="B52" s="7" t="s">
        <v>23</v>
      </c>
      <c r="C52" s="67"/>
      <c r="D52" s="70" t="s">
        <v>8</v>
      </c>
      <c r="E52" s="70" t="s">
        <v>8</v>
      </c>
      <c r="F52" s="67"/>
      <c r="G52" s="67"/>
      <c r="H52" s="67"/>
      <c r="I52" s="67"/>
      <c r="J52" s="67"/>
      <c r="K52" s="70" t="s">
        <v>8</v>
      </c>
      <c r="L52" s="70" t="s">
        <v>8</v>
      </c>
      <c r="M52" s="67"/>
      <c r="N52" s="67"/>
      <c r="O52" s="67"/>
      <c r="P52" s="67"/>
      <c r="Q52" s="67"/>
      <c r="R52" s="70" t="s">
        <v>8</v>
      </c>
      <c r="S52" s="70" t="s">
        <v>8</v>
      </c>
      <c r="T52" s="67"/>
      <c r="U52" s="67"/>
      <c r="V52" s="67"/>
      <c r="W52" s="67"/>
      <c r="X52" s="67"/>
      <c r="Y52" s="70" t="s">
        <v>8</v>
      </c>
      <c r="Z52" s="70" t="s">
        <v>8</v>
      </c>
      <c r="AA52" s="67"/>
      <c r="AB52" s="67"/>
      <c r="AC52" s="67"/>
      <c r="AD52" s="67"/>
      <c r="AE52" s="67"/>
      <c r="AF52" s="70" t="s">
        <v>8</v>
      </c>
      <c r="AG52" s="70" t="s">
        <v>8</v>
      </c>
      <c r="AH52" s="38">
        <f>COUNTIF(C52:AG52,"●")</f>
        <v>10</v>
      </c>
      <c r="AI52" s="46">
        <f>AH53/AH52</f>
        <v>1</v>
      </c>
      <c r="AJ52" s="55">
        <f>AJ45+AH52</f>
        <v>54</v>
      </c>
      <c r="AK52" s="62">
        <f>AJ53/AJ52</f>
        <v>1</v>
      </c>
    </row>
    <row r="53" spans="2:37" s="2" customFormat="1" ht="14.25">
      <c r="B53" s="9" t="s">
        <v>24</v>
      </c>
      <c r="C53" s="69"/>
      <c r="D53" s="74" t="s">
        <v>8</v>
      </c>
      <c r="E53" s="74" t="s">
        <v>8</v>
      </c>
      <c r="F53" s="69"/>
      <c r="G53" s="69"/>
      <c r="H53" s="69"/>
      <c r="I53" s="69" t="s">
        <v>8</v>
      </c>
      <c r="J53" s="69"/>
      <c r="K53" s="74" t="s">
        <v>8</v>
      </c>
      <c r="L53" s="74" t="s">
        <v>8</v>
      </c>
      <c r="M53" s="69"/>
      <c r="N53" s="69"/>
      <c r="O53" s="69"/>
      <c r="P53" s="69"/>
      <c r="Q53" s="69"/>
      <c r="R53" s="74"/>
      <c r="S53" s="74" t="s">
        <v>8</v>
      </c>
      <c r="T53" s="69"/>
      <c r="U53" s="69"/>
      <c r="V53" s="69"/>
      <c r="W53" s="69"/>
      <c r="X53" s="69"/>
      <c r="Y53" s="74" t="s">
        <v>8</v>
      </c>
      <c r="Z53" s="74" t="s">
        <v>8</v>
      </c>
      <c r="AA53" s="69"/>
      <c r="AB53" s="69"/>
      <c r="AC53" s="69"/>
      <c r="AD53" s="69"/>
      <c r="AE53" s="69"/>
      <c r="AF53" s="74" t="s">
        <v>8</v>
      </c>
      <c r="AG53" s="74" t="s">
        <v>8</v>
      </c>
      <c r="AH53" s="39">
        <f>COUNTIF(C53:AG53,"●")</f>
        <v>10</v>
      </c>
      <c r="AI53" s="47"/>
      <c r="AJ53" s="56">
        <f>AJ46+AH53</f>
        <v>54</v>
      </c>
      <c r="AK53" s="63"/>
    </row>
    <row r="54" spans="2:37" ht="14.25"/>
    <row r="55" spans="2:37" ht="13.5" customHeight="1">
      <c r="B55" s="6" t="s">
        <v>14</v>
      </c>
      <c r="C55" s="13">
        <v>1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32"/>
      <c r="AH55" s="34" t="s">
        <v>9</v>
      </c>
      <c r="AI55" s="42"/>
      <c r="AJ55" s="51" t="s">
        <v>16</v>
      </c>
      <c r="AK55" s="58"/>
    </row>
    <row r="56" spans="2:37">
      <c r="B56" s="7" t="s">
        <v>6</v>
      </c>
      <c r="C56" s="75">
        <v>1</v>
      </c>
      <c r="D56" s="67">
        <f t="shared" ref="D56:AG56" si="8">+C56+1</f>
        <v>2</v>
      </c>
      <c r="E56" s="67">
        <f t="shared" si="8"/>
        <v>3</v>
      </c>
      <c r="F56" s="67">
        <f t="shared" si="8"/>
        <v>4</v>
      </c>
      <c r="G56" s="67">
        <f t="shared" si="8"/>
        <v>5</v>
      </c>
      <c r="H56" s="70">
        <f t="shared" si="8"/>
        <v>6</v>
      </c>
      <c r="I56" s="70">
        <f t="shared" si="8"/>
        <v>7</v>
      </c>
      <c r="J56" s="75">
        <f t="shared" si="8"/>
        <v>8</v>
      </c>
      <c r="K56" s="67">
        <f t="shared" si="8"/>
        <v>9</v>
      </c>
      <c r="L56" s="67">
        <f t="shared" si="8"/>
        <v>10</v>
      </c>
      <c r="M56" s="67">
        <f t="shared" si="8"/>
        <v>11</v>
      </c>
      <c r="N56" s="86">
        <f t="shared" si="8"/>
        <v>12</v>
      </c>
      <c r="O56" s="89">
        <f t="shared" si="8"/>
        <v>13</v>
      </c>
      <c r="P56" s="70">
        <f t="shared" si="8"/>
        <v>14</v>
      </c>
      <c r="Q56" s="92">
        <f t="shared" si="8"/>
        <v>15</v>
      </c>
      <c r="R56" s="95">
        <f t="shared" si="8"/>
        <v>16</v>
      </c>
      <c r="S56" s="67">
        <f t="shared" si="8"/>
        <v>17</v>
      </c>
      <c r="T56" s="67">
        <f t="shared" si="8"/>
        <v>18</v>
      </c>
      <c r="U56" s="95">
        <f t="shared" si="8"/>
        <v>19</v>
      </c>
      <c r="V56" s="70">
        <f t="shared" si="8"/>
        <v>20</v>
      </c>
      <c r="W56" s="70">
        <f t="shared" si="8"/>
        <v>21</v>
      </c>
      <c r="X56" s="67">
        <f t="shared" si="8"/>
        <v>22</v>
      </c>
      <c r="Y56" s="67">
        <f t="shared" si="8"/>
        <v>23</v>
      </c>
      <c r="Z56" s="67">
        <f t="shared" si="8"/>
        <v>24</v>
      </c>
      <c r="AA56" s="67">
        <f t="shared" si="8"/>
        <v>25</v>
      </c>
      <c r="AB56" s="95">
        <f t="shared" si="8"/>
        <v>26</v>
      </c>
      <c r="AC56" s="70">
        <f t="shared" si="8"/>
        <v>27</v>
      </c>
      <c r="AD56" s="70">
        <f t="shared" si="8"/>
        <v>28</v>
      </c>
      <c r="AE56" s="67">
        <f t="shared" si="8"/>
        <v>29</v>
      </c>
      <c r="AF56" s="67">
        <f t="shared" si="8"/>
        <v>30</v>
      </c>
      <c r="AG56" s="67">
        <f t="shared" si="8"/>
        <v>31</v>
      </c>
      <c r="AH56" s="35"/>
      <c r="AI56" s="43"/>
      <c r="AJ56" s="52"/>
      <c r="AK56" s="59"/>
    </row>
    <row r="57" spans="2:37">
      <c r="B57" s="7" t="s">
        <v>11</v>
      </c>
      <c r="C57" s="75" t="s">
        <v>28</v>
      </c>
      <c r="D57" s="67" t="s">
        <v>17</v>
      </c>
      <c r="E57" s="67" t="s">
        <v>12</v>
      </c>
      <c r="F57" s="67" t="s">
        <v>29</v>
      </c>
      <c r="G57" s="67" t="s">
        <v>31</v>
      </c>
      <c r="H57" s="70" t="s">
        <v>5</v>
      </c>
      <c r="I57" s="70" t="s">
        <v>13</v>
      </c>
      <c r="J57" s="75" t="s">
        <v>28</v>
      </c>
      <c r="K57" s="67" t="s">
        <v>17</v>
      </c>
      <c r="L57" s="67" t="s">
        <v>12</v>
      </c>
      <c r="M57" s="67" t="s">
        <v>29</v>
      </c>
      <c r="N57" s="86" t="s">
        <v>31</v>
      </c>
      <c r="O57" s="89" t="s">
        <v>5</v>
      </c>
      <c r="P57" s="70" t="s">
        <v>13</v>
      </c>
      <c r="Q57" s="92" t="s">
        <v>28</v>
      </c>
      <c r="R57" s="95" t="s">
        <v>17</v>
      </c>
      <c r="S57" s="67" t="s">
        <v>12</v>
      </c>
      <c r="T57" s="67" t="s">
        <v>29</v>
      </c>
      <c r="U57" s="67" t="s">
        <v>31</v>
      </c>
      <c r="V57" s="70" t="s">
        <v>5</v>
      </c>
      <c r="W57" s="70" t="s">
        <v>13</v>
      </c>
      <c r="X57" s="67" t="s">
        <v>28</v>
      </c>
      <c r="Y57" s="67" t="s">
        <v>17</v>
      </c>
      <c r="Z57" s="67" t="s">
        <v>12</v>
      </c>
      <c r="AA57" s="67" t="s">
        <v>29</v>
      </c>
      <c r="AB57" s="67" t="s">
        <v>31</v>
      </c>
      <c r="AC57" s="70" t="s">
        <v>5</v>
      </c>
      <c r="AD57" s="70" t="s">
        <v>13</v>
      </c>
      <c r="AE57" s="67" t="s">
        <v>28</v>
      </c>
      <c r="AF57" s="67" t="s">
        <v>17</v>
      </c>
      <c r="AG57" s="67" t="s">
        <v>21</v>
      </c>
      <c r="AH57" s="36" t="s">
        <v>19</v>
      </c>
      <c r="AI57" s="44" t="s">
        <v>20</v>
      </c>
      <c r="AJ57" s="53" t="s">
        <v>19</v>
      </c>
      <c r="AK57" s="60" t="s">
        <v>20</v>
      </c>
    </row>
    <row r="58" spans="2:37" s="1" customFormat="1" ht="75" customHeight="1">
      <c r="B58" s="8" t="s">
        <v>22</v>
      </c>
      <c r="C58" s="76" t="s">
        <v>45</v>
      </c>
      <c r="D58" s="68" t="s">
        <v>44</v>
      </c>
      <c r="E58" s="68" t="s">
        <v>44</v>
      </c>
      <c r="F58" s="68" t="s">
        <v>44</v>
      </c>
      <c r="G58" s="68"/>
      <c r="H58" s="71"/>
      <c r="I58" s="71"/>
      <c r="J58" s="76" t="s">
        <v>46</v>
      </c>
      <c r="K58" s="68"/>
      <c r="L58" s="68"/>
      <c r="M58" s="68"/>
      <c r="N58" s="87" t="s">
        <v>1</v>
      </c>
      <c r="O58" s="90"/>
      <c r="P58" s="71"/>
      <c r="Q58" s="93"/>
      <c r="R58" s="96"/>
      <c r="S58" s="68"/>
      <c r="T58" s="98"/>
      <c r="U58" s="96"/>
      <c r="V58" s="71"/>
      <c r="W58" s="71"/>
      <c r="X58" s="68"/>
      <c r="Y58" s="68"/>
      <c r="Z58" s="68"/>
      <c r="AA58" s="98"/>
      <c r="AB58" s="96"/>
      <c r="AC58" s="71"/>
      <c r="AD58" s="71"/>
      <c r="AE58" s="108"/>
      <c r="AF58" s="68"/>
      <c r="AG58" s="108" t="s">
        <v>47</v>
      </c>
      <c r="AH58" s="37"/>
      <c r="AI58" s="45"/>
      <c r="AJ58" s="54"/>
      <c r="AK58" s="61"/>
    </row>
    <row r="59" spans="2:37" s="2" customFormat="1">
      <c r="B59" s="7" t="s">
        <v>23</v>
      </c>
      <c r="C59" s="75" t="s">
        <v>36</v>
      </c>
      <c r="D59" s="67" t="s">
        <v>36</v>
      </c>
      <c r="E59" s="67" t="s">
        <v>36</v>
      </c>
      <c r="F59" s="67" t="s">
        <v>36</v>
      </c>
      <c r="G59" s="67"/>
      <c r="H59" s="70" t="s">
        <v>8</v>
      </c>
      <c r="I59" s="70" t="s">
        <v>8</v>
      </c>
      <c r="J59" s="75" t="s">
        <v>36</v>
      </c>
      <c r="K59" s="67"/>
      <c r="L59" s="67"/>
      <c r="M59" s="67"/>
      <c r="N59" s="86"/>
      <c r="O59" s="89"/>
      <c r="P59" s="70"/>
      <c r="Q59" s="92"/>
      <c r="R59" s="95"/>
      <c r="S59" s="67"/>
      <c r="T59" s="67"/>
      <c r="U59" s="95"/>
      <c r="V59" s="70"/>
      <c r="W59" s="70"/>
      <c r="X59" s="67"/>
      <c r="Y59" s="67"/>
      <c r="Z59" s="67"/>
      <c r="AA59" s="67"/>
      <c r="AB59" s="95"/>
      <c r="AC59" s="70"/>
      <c r="AD59" s="70"/>
      <c r="AE59" s="67"/>
      <c r="AF59" s="67"/>
      <c r="AG59" s="67"/>
      <c r="AH59" s="38">
        <f>COUNTIF(C59:AG59,"●")</f>
        <v>2</v>
      </c>
      <c r="AI59" s="46">
        <f>AH60/AH59</f>
        <v>1</v>
      </c>
      <c r="AJ59" s="55">
        <f>AJ52+AH59</f>
        <v>56</v>
      </c>
      <c r="AK59" s="65">
        <f>AJ60/AJ59</f>
        <v>1</v>
      </c>
    </row>
    <row r="60" spans="2:37" s="2" customFormat="1" ht="14.25">
      <c r="B60" s="9" t="s">
        <v>24</v>
      </c>
      <c r="C60" s="77" t="s">
        <v>36</v>
      </c>
      <c r="D60" s="69" t="s">
        <v>36</v>
      </c>
      <c r="E60" s="69" t="s">
        <v>36</v>
      </c>
      <c r="F60" s="69" t="s">
        <v>36</v>
      </c>
      <c r="G60" s="69"/>
      <c r="H60" s="74" t="s">
        <v>8</v>
      </c>
      <c r="I60" s="74" t="s">
        <v>8</v>
      </c>
      <c r="J60" s="77" t="s">
        <v>36</v>
      </c>
      <c r="K60" s="69"/>
      <c r="L60" s="69"/>
      <c r="M60" s="69"/>
      <c r="N60" s="88"/>
      <c r="O60" s="91"/>
      <c r="P60" s="74"/>
      <c r="Q60" s="94"/>
      <c r="R60" s="97"/>
      <c r="S60" s="69"/>
      <c r="T60" s="69"/>
      <c r="U60" s="97"/>
      <c r="V60" s="74"/>
      <c r="W60" s="74"/>
      <c r="X60" s="69"/>
      <c r="Y60" s="69"/>
      <c r="Z60" s="69"/>
      <c r="AA60" s="69"/>
      <c r="AB60" s="97"/>
      <c r="AC60" s="74"/>
      <c r="AD60" s="74"/>
      <c r="AE60" s="69"/>
      <c r="AF60" s="69"/>
      <c r="AG60" s="69"/>
      <c r="AH60" s="39">
        <f>COUNTIF(C60:AG60,"●")</f>
        <v>2</v>
      </c>
      <c r="AI60" s="47"/>
      <c r="AJ60" s="56">
        <f>AJ53+AH60</f>
        <v>56</v>
      </c>
      <c r="AK60" s="66"/>
    </row>
    <row r="61" spans="2:37" s="2" customFormat="1">
      <c r="B61" s="10" t="s">
        <v>15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109"/>
      <c r="AJ61" s="78"/>
      <c r="AK61" s="110"/>
    </row>
    <row r="62" spans="2:37" ht="17.25">
      <c r="B62" s="11" t="s">
        <v>7</v>
      </c>
      <c r="AK62" s="111"/>
    </row>
    <row r="63" spans="2:37" ht="17.25">
      <c r="B63" s="11" t="s">
        <v>48</v>
      </c>
      <c r="AK63" s="111"/>
    </row>
    <row r="64" spans="2:37" ht="17.25">
      <c r="B64" s="12" t="s">
        <v>4</v>
      </c>
      <c r="AK64" s="111"/>
    </row>
  </sheetData>
  <mergeCells count="72">
    <mergeCell ref="C6:AG6"/>
    <mergeCell ref="C13:AG13"/>
    <mergeCell ref="C20:AG20"/>
    <mergeCell ref="C27:AG27"/>
    <mergeCell ref="C34:AG34"/>
    <mergeCell ref="C41:AG41"/>
    <mergeCell ref="C48:AG48"/>
    <mergeCell ref="C55:AG55"/>
    <mergeCell ref="AH6:AI7"/>
    <mergeCell ref="AJ6:AK7"/>
    <mergeCell ref="AH8:AH9"/>
    <mergeCell ref="AI8:AI9"/>
    <mergeCell ref="AJ8:AJ9"/>
    <mergeCell ref="AK8:AK9"/>
    <mergeCell ref="AI10:AI11"/>
    <mergeCell ref="AK10:AK11"/>
    <mergeCell ref="AH13:AI14"/>
    <mergeCell ref="AJ13:AK14"/>
    <mergeCell ref="AH15:AH16"/>
    <mergeCell ref="AI15:AI16"/>
    <mergeCell ref="AJ15:AJ16"/>
    <mergeCell ref="AK15:AK16"/>
    <mergeCell ref="AI17:AI18"/>
    <mergeCell ref="AK17:AK18"/>
    <mergeCell ref="AH20:AI21"/>
    <mergeCell ref="AJ20:AK21"/>
    <mergeCell ref="AH22:AH23"/>
    <mergeCell ref="AI22:AI23"/>
    <mergeCell ref="AJ22:AJ23"/>
    <mergeCell ref="AK22:AK23"/>
    <mergeCell ref="AI24:AI25"/>
    <mergeCell ref="AK24:AK25"/>
    <mergeCell ref="AH27:AI28"/>
    <mergeCell ref="AJ27:AK28"/>
    <mergeCell ref="AH29:AH30"/>
    <mergeCell ref="AI29:AI30"/>
    <mergeCell ref="AJ29:AJ30"/>
    <mergeCell ref="AK29:AK30"/>
    <mergeCell ref="AI31:AI32"/>
    <mergeCell ref="AK31:AK32"/>
    <mergeCell ref="AH34:AI35"/>
    <mergeCell ref="AJ34:AK35"/>
    <mergeCell ref="AH36:AH37"/>
    <mergeCell ref="AI36:AI37"/>
    <mergeCell ref="AJ36:AJ37"/>
    <mergeCell ref="AK36:AK37"/>
    <mergeCell ref="AI38:AI39"/>
    <mergeCell ref="AK38:AK39"/>
    <mergeCell ref="AH41:AI42"/>
    <mergeCell ref="AJ41:AK42"/>
    <mergeCell ref="AH43:AH44"/>
    <mergeCell ref="AI43:AI44"/>
    <mergeCell ref="AJ43:AJ44"/>
    <mergeCell ref="AK43:AK44"/>
    <mergeCell ref="AI45:AI46"/>
    <mergeCell ref="AK45:AK46"/>
    <mergeCell ref="AH48:AI49"/>
    <mergeCell ref="AJ48:AK49"/>
    <mergeCell ref="AH50:AH51"/>
    <mergeCell ref="AI50:AI51"/>
    <mergeCell ref="AJ50:AJ51"/>
    <mergeCell ref="AK50:AK51"/>
    <mergeCell ref="AI52:AI53"/>
    <mergeCell ref="AK52:AK53"/>
    <mergeCell ref="AH55:AI56"/>
    <mergeCell ref="AJ55:AK56"/>
    <mergeCell ref="AH57:AH58"/>
    <mergeCell ref="AI57:AI58"/>
    <mergeCell ref="AJ57:AJ58"/>
    <mergeCell ref="AK57:AK58"/>
    <mergeCell ref="AI59:AI60"/>
    <mergeCell ref="AK59:AK60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別紙１(記入例）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2020-03-11T23:27:55Z</dcterms:created>
  <dcterms:modified xsi:type="dcterms:W3CDTF">2024-04-05T09:32:05Z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2024-04-05T09:32:05Z</vt:filetime>
  </property>
</Properties>
</file>