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18315" windowHeight="11655"/>
  </bookViews>
  <sheets>
    <sheet name="補助金見積額調書" sheetId="1" r:id="rId1"/>
  </sheets>
  <definedNames>
    <definedName name="_xlnm.Print_Area" localSheetId="0">補助金見積額調書!$A$1:$AG$65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<sst xmlns="http://schemas.openxmlformats.org/spreadsheetml/2006/main" xmlns:r="http://schemas.openxmlformats.org/officeDocument/2006/relationships" count="42" uniqueCount="42">
  <si>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補 助 金 見 積 額 調 書</t>
    <rPh sb="0" eb="1">
      <t>ホ</t>
    </rPh>
    <rPh sb="2" eb="3">
      <t>スケ</t>
    </rPh>
    <rPh sb="4" eb="5">
      <t>キン</t>
    </rPh>
    <rPh sb="6" eb="7">
      <t>ミ</t>
    </rPh>
    <rPh sb="8" eb="9">
      <t>セキ</t>
    </rPh>
    <rPh sb="10" eb="11">
      <t>ガク</t>
    </rPh>
    <rPh sb="12" eb="13">
      <t>チョウ</t>
    </rPh>
    <rPh sb="14" eb="15">
      <t>ショ</t>
    </rPh>
    <phoneticPr fontId="5"/>
  </si>
  <si>
    <t>１．人槽規模</t>
    <rPh sb="2" eb="4">
      <t>ニンソウ</t>
    </rPh>
    <rPh sb="4" eb="6">
      <t>キボ</t>
    </rPh>
    <phoneticPr fontId="5"/>
  </si>
  <si>
    <t>（７）消費税等相当額</t>
    <rPh sb="3" eb="6">
      <t>ショウヒゼイ</t>
    </rPh>
    <rPh sb="6" eb="7">
      <t>トウ</t>
    </rPh>
    <rPh sb="7" eb="10">
      <t>ソウトウガク</t>
    </rPh>
    <phoneticPr fontId="5"/>
  </si>
  <si>
    <t>補 助 金 限 度 額</t>
    <rPh sb="0" eb="1">
      <t>ホ</t>
    </rPh>
    <rPh sb="2" eb="3">
      <t>スケ</t>
    </rPh>
    <rPh sb="4" eb="5">
      <t>キン</t>
    </rPh>
    <rPh sb="6" eb="7">
      <t>キリ</t>
    </rPh>
    <rPh sb="8" eb="9">
      <t>ド</t>
    </rPh>
    <rPh sb="10" eb="11">
      <t>ガク</t>
    </rPh>
    <phoneticPr fontId="5"/>
  </si>
  <si>
    <t>補　助　金　申　請　額</t>
    <rPh sb="0" eb="1">
      <t>ホ</t>
    </rPh>
    <rPh sb="2" eb="3">
      <t>スケ</t>
    </rPh>
    <rPh sb="4" eb="5">
      <t>キン</t>
    </rPh>
    <rPh sb="6" eb="7">
      <t>サル</t>
    </rPh>
    <rPh sb="8" eb="9">
      <t>ショウ</t>
    </rPh>
    <rPh sb="10" eb="11">
      <t>ガク</t>
    </rPh>
    <phoneticPr fontId="5"/>
  </si>
  <si>
    <t>円</t>
    <rPh sb="0" eb="1">
      <t>エン</t>
    </rPh>
    <phoneticPr fontId="5"/>
  </si>
  <si>
    <t>（Ｂ）</t>
  </si>
  <si>
    <t>（１）合併処理浄化槽本体価格</t>
    <rPh sb="3" eb="5">
      <t>ガッペイ</t>
    </rPh>
    <rPh sb="5" eb="7">
      <t>ショリ</t>
    </rPh>
    <rPh sb="7" eb="10">
      <t>ジョウカソウ</t>
    </rPh>
    <rPh sb="10" eb="12">
      <t>ホンタイ</t>
    </rPh>
    <rPh sb="12" eb="14">
      <t>カカク</t>
    </rPh>
    <phoneticPr fontId="5"/>
  </si>
  <si>
    <t>（Ｃ）</t>
  </si>
  <si>
    <t>（</t>
  </si>
  <si>
    <t>人槽</t>
    <rPh sb="0" eb="2">
      <t>ニンソウ</t>
    </rPh>
    <phoneticPr fontId="5"/>
  </si>
  <si>
    <t>）</t>
  </si>
  <si>
    <t>２．設置機種</t>
    <rPh sb="2" eb="4">
      <t>セッチ</t>
    </rPh>
    <rPh sb="4" eb="6">
      <t>キシュ</t>
    </rPh>
    <phoneticPr fontId="5"/>
  </si>
  <si>
    <t>３．事業費見積額内訳</t>
    <rPh sb="2" eb="5">
      <t>ジギョウヒ</t>
    </rPh>
    <rPh sb="5" eb="8">
      <t>ミツモリガク</t>
    </rPh>
    <rPh sb="8" eb="10">
      <t>ウチワケ</t>
    </rPh>
    <phoneticPr fontId="5"/>
  </si>
  <si>
    <t>・・・①</t>
  </si>
  <si>
    <t>（２）埋設工事費</t>
    <rPh sb="3" eb="5">
      <t>マイセツ</t>
    </rPh>
    <rPh sb="5" eb="8">
      <t>コウジヒ</t>
    </rPh>
    <phoneticPr fontId="5"/>
  </si>
  <si>
    <t>（３）配管工事費</t>
    <rPh sb="3" eb="5">
      <t>ハイカン</t>
    </rPh>
    <rPh sb="5" eb="8">
      <t>コウジヒ</t>
    </rPh>
    <phoneticPr fontId="5"/>
  </si>
  <si>
    <t>（第６条関係）</t>
    <rPh sb="1" eb="2">
      <t>ダイ</t>
    </rPh>
    <rPh sb="3" eb="4">
      <t>ジョウ</t>
    </rPh>
    <rPh sb="4" eb="6">
      <t>カンケイ</t>
    </rPh>
    <phoneticPr fontId="5"/>
  </si>
  <si>
    <t>補助対象事業費見積額</t>
    <rPh sb="0" eb="2">
      <t>ホジョ</t>
    </rPh>
    <rPh sb="2" eb="4">
      <t>タイショウ</t>
    </rPh>
    <rPh sb="4" eb="5">
      <t>コト</t>
    </rPh>
    <rPh sb="5" eb="6">
      <t>ギョウ</t>
    </rPh>
    <rPh sb="6" eb="7">
      <t>ヒ</t>
    </rPh>
    <rPh sb="7" eb="8">
      <t>ミ</t>
    </rPh>
    <rPh sb="8" eb="9">
      <t>セキ</t>
    </rPh>
    <rPh sb="9" eb="10">
      <t>ガク</t>
    </rPh>
    <phoneticPr fontId="5"/>
  </si>
  <si>
    <t>　(Ｄ)欄には、事業費見積内訳欄の③の額を記入すること。</t>
    <rPh sb="4" eb="5">
      <t>ラン</t>
    </rPh>
    <rPh sb="8" eb="11">
      <t>ジギョウヒ</t>
    </rPh>
    <rPh sb="11" eb="13">
      <t>ミツモリ</t>
    </rPh>
    <rPh sb="13" eb="15">
      <t>ウチワケ</t>
    </rPh>
    <rPh sb="15" eb="16">
      <t>ラン</t>
    </rPh>
    <rPh sb="19" eb="20">
      <t>ガク</t>
    </rPh>
    <rPh sb="21" eb="23">
      <t>キニュウ</t>
    </rPh>
    <phoneticPr fontId="5"/>
  </si>
  <si>
    <t>（Ａ）＝①＋②</t>
  </si>
  <si>
    <t>・・・②</t>
  </si>
  <si>
    <t>（４）単独浄化槽(くみ取り槽)撤去費</t>
    <rPh sb="3" eb="5">
      <t>タンドク</t>
    </rPh>
    <rPh sb="5" eb="8">
      <t>ジョウカソウ</t>
    </rPh>
    <rPh sb="11" eb="12">
      <t>ト</t>
    </rPh>
    <rPh sb="13" eb="14">
      <t>ソウ</t>
    </rPh>
    <rPh sb="15" eb="17">
      <t>テッキョ</t>
    </rPh>
    <rPh sb="17" eb="18">
      <t>ヒ</t>
    </rPh>
    <phoneticPr fontId="5"/>
  </si>
  <si>
    <t>・・・③</t>
  </si>
  <si>
    <t>（Ｄ）＝③</t>
  </si>
  <si>
    <t>（Ｅ）</t>
  </si>
  <si>
    <t>　(Ｃ)欄，(Ｆ)欄，(Ｉ)欄には、それぞれ(Ａ)と(Ｂ)，(Ｄ)と(Ｅ)，(Ｇ)と(Ｈ)を比較して、いずれか少ない方の額を円単位で記入すること。</t>
    <rPh sb="4" eb="5">
      <t>ラン</t>
    </rPh>
    <rPh sb="46" eb="48">
      <t>ヒカク</t>
    </rPh>
    <rPh sb="55" eb="56">
      <t>スク</t>
    </rPh>
    <rPh sb="58" eb="59">
      <t>ホウ</t>
    </rPh>
    <rPh sb="60" eb="61">
      <t>ガク</t>
    </rPh>
    <rPh sb="62" eb="63">
      <t>エン</t>
    </rPh>
    <rPh sb="63" eb="65">
      <t>タンイ</t>
    </rPh>
    <rPh sb="66" eb="68">
      <t>キニュウ</t>
    </rPh>
    <phoneticPr fontId="5"/>
  </si>
  <si>
    <t>（Ｆ）</t>
  </si>
  <si>
    <t>合　計</t>
    <rPh sb="0" eb="1">
      <t>ア</t>
    </rPh>
    <rPh sb="2" eb="3">
      <t>ケイ</t>
    </rPh>
    <phoneticPr fontId="5"/>
  </si>
  <si>
    <t>（５）その他（その他工事費，運搬費等）</t>
    <rPh sb="5" eb="6">
      <t>タ</t>
    </rPh>
    <rPh sb="9" eb="10">
      <t>タ</t>
    </rPh>
    <rPh sb="10" eb="13">
      <t>コウジヒ</t>
    </rPh>
    <rPh sb="14" eb="17">
      <t>ウンパンヒ</t>
    </rPh>
    <rPh sb="17" eb="18">
      <t>トウ</t>
    </rPh>
    <phoneticPr fontId="5"/>
  </si>
  <si>
    <t>浄化槽
設置分</t>
    <rPh sb="0" eb="3">
      <t>ジョウカソウ</t>
    </rPh>
    <rPh sb="4" eb="6">
      <t>セッチ</t>
    </rPh>
    <rPh sb="6" eb="7">
      <t>ブン</t>
    </rPh>
    <phoneticPr fontId="5"/>
  </si>
  <si>
    <t>（６）諸経費</t>
    <rPh sb="3" eb="4">
      <t>ショ</t>
    </rPh>
    <rPh sb="4" eb="6">
      <t>ケイヒ</t>
    </rPh>
    <phoneticPr fontId="5"/>
  </si>
  <si>
    <t>　(Ａ)欄及び事業費見積額内訳欄には、市長が別に定める補助対象範囲に相当する事業費を記入すること。なお(Ａ)欄には、事業費見積額内訳欄の①と②の合計額を記入すること。</t>
    <rPh sb="4" eb="5">
      <t>ラン</t>
    </rPh>
    <rPh sb="5" eb="6">
      <t>オヨ</t>
    </rPh>
    <rPh sb="7" eb="10">
      <t>ジギョウヒ</t>
    </rPh>
    <rPh sb="10" eb="13">
      <t>ミツモリガク</t>
    </rPh>
    <rPh sb="13" eb="16">
      <t>ウチワケラン</t>
    </rPh>
    <rPh sb="19" eb="21">
      <t>シチョウ</t>
    </rPh>
    <rPh sb="22" eb="23">
      <t>ベツ</t>
    </rPh>
    <rPh sb="24" eb="25">
      <t>サダ</t>
    </rPh>
    <rPh sb="27" eb="29">
      <t>ホジョ</t>
    </rPh>
    <rPh sb="29" eb="31">
      <t>タイショウ</t>
    </rPh>
    <rPh sb="31" eb="33">
      <t>ハンイ</t>
    </rPh>
    <rPh sb="34" eb="36">
      <t>ソウトウ</t>
    </rPh>
    <rPh sb="38" eb="41">
      <t>ジギョウヒ</t>
    </rPh>
    <rPh sb="42" eb="44">
      <t>キニュウ</t>
    </rPh>
    <rPh sb="54" eb="55">
      <t>ラン</t>
    </rPh>
    <rPh sb="58" eb="61">
      <t>ジギョウヒ</t>
    </rPh>
    <rPh sb="61" eb="64">
      <t>ミツモリガク</t>
    </rPh>
    <rPh sb="64" eb="67">
      <t>ウチワケラン</t>
    </rPh>
    <rPh sb="72" eb="75">
      <t>ゴウケイガク</t>
    </rPh>
    <rPh sb="76" eb="78">
      <t>キニュウ</t>
    </rPh>
    <phoneticPr fontId="5"/>
  </si>
  <si>
    <t>　　　内、浄化槽転換配管工事費</t>
    <rPh sb="3" eb="4">
      <t>ウチ</t>
    </rPh>
    <rPh sb="5" eb="8">
      <t>ジョウカソウ</t>
    </rPh>
    <rPh sb="8" eb="10">
      <t>テンカン</t>
    </rPh>
    <rPh sb="10" eb="12">
      <t>ハイカン</t>
    </rPh>
    <rPh sb="12" eb="15">
      <t>コウジヒ</t>
    </rPh>
    <phoneticPr fontId="5"/>
  </si>
  <si>
    <t>・・・④</t>
  </si>
  <si>
    <t>（Ｇ）＝④</t>
  </si>
  <si>
    <t>（Ｈ）</t>
  </si>
  <si>
    <t>（Ｉ）</t>
  </si>
  <si>
    <t>　(Ｇ)欄には、事業費見積内訳欄の④の額を記入すること。</t>
    <rPh sb="4" eb="5">
      <t>ラン</t>
    </rPh>
    <rPh sb="8" eb="11">
      <t>ジギョウヒ</t>
    </rPh>
    <rPh sb="11" eb="13">
      <t>ミツモリ</t>
    </rPh>
    <rPh sb="13" eb="15">
      <t>ウチワケ</t>
    </rPh>
    <rPh sb="15" eb="16">
      <t>ラン</t>
    </rPh>
    <rPh sb="19" eb="20">
      <t>ガク</t>
    </rPh>
    <rPh sb="21" eb="23">
      <t>キニュウ</t>
    </rPh>
    <phoneticPr fontId="5"/>
  </si>
  <si>
    <t>単独浄化槽(くみ取り槽)
撤去分</t>
    <rPh sb="0" eb="2">
      <t>タンドク</t>
    </rPh>
    <rPh sb="2" eb="5">
      <t>ジョウカソウ</t>
    </rPh>
    <rPh sb="8" eb="9">
      <t>ト</t>
    </rPh>
    <rPh sb="10" eb="11">
      <t>ソウ</t>
    </rPh>
    <rPh sb="13" eb="15">
      <t>テッキョ</t>
    </rPh>
    <rPh sb="15" eb="16">
      <t>ブン</t>
    </rPh>
    <phoneticPr fontId="5"/>
  </si>
  <si>
    <t>浄化槽(くみ取り槽)転換
配管工事分</t>
    <rPh sb="0" eb="3">
      <t>ジョウカソウ</t>
    </rPh>
    <rPh sb="6" eb="7">
      <t>ト</t>
    </rPh>
    <rPh sb="8" eb="9">
      <t>ソウ</t>
    </rPh>
    <rPh sb="10" eb="12">
      <t>テンカン</t>
    </rPh>
    <rPh sb="13" eb="15">
      <t>ハイカン</t>
    </rPh>
    <rPh sb="15" eb="17">
      <t>コウジ</t>
    </rPh>
    <rPh sb="17" eb="18">
      <t>ブン</t>
    </rPh>
    <phoneticPr fontId="5"/>
  </si>
  <si>
    <t>(R05.0)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</si>
</sst>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[DBNum3][$-411]#,##0"/>
    <numFmt numFmtId="177" formatCode="[DBNum3][$-411]0"/>
  </numFmts>
  <fonts count="8">
    <font>
      <sz val="11"/>
      <color theme="1"/>
      <name val="ＭＳ 明朝"/>
      <family val="1"/>
    </font>
    <font>
      <sz val="9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明朝"/>
      <family val="1"/>
    </font>
    <font>
      <sz val="6"/>
      <color auto="1"/>
      <name val="ＭＳ 明朝"/>
      <family val="1"/>
    </font>
    <font>
      <sz val="10"/>
      <color theme="1"/>
      <name val="ＭＳ 明朝"/>
      <family val="1"/>
    </font>
    <font>
      <sz val="18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 wrapTex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/>
    <xf numFmtId="176" fontId="0" fillId="0" borderId="3" xfId="0" applyNumberFormat="1" applyBorder="1" applyAlignme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/>
    <xf numFmtId="176" fontId="0" fillId="0" borderId="6" xfId="0" applyNumberFormat="1" applyBorder="1" applyAlignment="1"/>
    <xf numFmtId="0" fontId="0" fillId="0" borderId="0" xfId="0" applyAlignment="1">
      <alignment vertical="justify" wrapText="1"/>
    </xf>
    <xf numFmtId="0" fontId="0" fillId="0" borderId="0" xfId="0" applyAlignment="1">
      <alignment horizontal="left" vertical="justify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7" fontId="0" fillId="2" borderId="15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justifyLastLine="1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distributed" wrapText="1"/>
    </xf>
    <xf numFmtId="1" fontId="0" fillId="0" borderId="4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</cellXfs>
  <cellStyles count="13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  <cellStyle name="通貨 2" xfId="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BN65"/>
  <sheetViews>
    <sheetView tabSelected="1" view="pageBreakPreview" zoomScaleSheetLayoutView="100" workbookViewId="0">
      <selection activeCell="S1" sqref="S1"/>
    </sheetView>
  </sheetViews>
  <sheetFormatPr defaultColWidth="2.625" defaultRowHeight="13.5"/>
  <cols>
    <col min="3" max="3" width="3.375" customWidth="1"/>
  </cols>
  <sheetData>
    <row r="1" spans="1:66" ht="20.100000000000001" customHeight="1">
      <c r="A1" s="1" t="s">
        <v>17</v>
      </c>
    </row>
    <row r="2" spans="1:66" ht="13.5" customHeight="1"/>
    <row r="3" spans="1:66" ht="26.1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66">
      <c r="BK4" s="53" t="str">
        <f>+TEXT(VALUE(TEXT(AV4,"m")),"?0")</f>
        <v xml:space="preserve"> 1</v>
      </c>
      <c r="BL4" s="54"/>
      <c r="BM4" s="53" t="str">
        <f>+TEXT(VALUE(TEXT(AV4,"d")),"?0")</f>
        <v xml:space="preserve"> 0</v>
      </c>
      <c r="BN4" s="54"/>
    </row>
    <row r="5" spans="1:66" ht="18" customHeight="1">
      <c r="A5" s="3" t="s">
        <v>30</v>
      </c>
      <c r="B5" s="10"/>
      <c r="C5" s="18"/>
      <c r="D5" s="22" t="s">
        <v>18</v>
      </c>
      <c r="E5" s="27"/>
      <c r="F5" s="27"/>
      <c r="G5" s="27"/>
      <c r="H5" s="27"/>
      <c r="I5" s="27"/>
      <c r="J5" s="27"/>
      <c r="K5" s="27"/>
      <c r="L5" s="27"/>
      <c r="M5" s="34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47" t="s">
        <v>4</v>
      </c>
      <c r="Y5" s="47"/>
      <c r="Z5" s="47"/>
      <c r="AA5" s="47"/>
      <c r="AB5" s="47"/>
      <c r="AC5" s="47"/>
      <c r="AD5" s="47"/>
      <c r="AE5" s="47"/>
      <c r="AF5" s="47"/>
      <c r="AG5" s="47"/>
    </row>
    <row r="6" spans="1:66" ht="9" customHeight="1">
      <c r="A6" s="4"/>
      <c r="B6" s="11"/>
      <c r="C6" s="19"/>
      <c r="D6" s="23" t="s">
        <v>20</v>
      </c>
      <c r="E6" s="28"/>
      <c r="F6" s="28"/>
      <c r="G6" s="28"/>
      <c r="H6" s="28"/>
      <c r="I6" s="28"/>
      <c r="J6" s="28"/>
      <c r="K6" s="28"/>
      <c r="L6" s="28"/>
      <c r="M6" s="35"/>
      <c r="N6" s="40" t="s">
        <v>6</v>
      </c>
      <c r="O6" s="40"/>
      <c r="P6" s="40"/>
      <c r="Q6" s="40"/>
      <c r="R6" s="40"/>
      <c r="S6" s="40"/>
      <c r="T6" s="40"/>
      <c r="U6" s="40"/>
      <c r="V6" s="40"/>
      <c r="W6" s="40"/>
      <c r="X6" s="40" t="s">
        <v>8</v>
      </c>
      <c r="Y6" s="40"/>
      <c r="Z6" s="40"/>
      <c r="AA6" s="40"/>
      <c r="AB6" s="40"/>
      <c r="AC6" s="40"/>
      <c r="AD6" s="40"/>
      <c r="AE6" s="40"/>
      <c r="AF6" s="40"/>
      <c r="AG6" s="40"/>
    </row>
    <row r="7" spans="1:66" ht="9" customHeight="1">
      <c r="A7" s="4"/>
      <c r="B7" s="11"/>
      <c r="C7" s="19"/>
      <c r="D7" s="24"/>
      <c r="E7" s="29"/>
      <c r="F7" s="29"/>
      <c r="G7" s="29"/>
      <c r="H7" s="29"/>
      <c r="I7" s="29"/>
      <c r="J7" s="29"/>
      <c r="K7" s="29"/>
      <c r="L7" s="29"/>
      <c r="M7" s="36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66" ht="20.100000000000001" customHeight="1">
      <c r="A8" s="4"/>
      <c r="B8" s="11"/>
      <c r="C8" s="19"/>
      <c r="D8" s="25" t="str">
        <f>+IF(S28="","",INT((S28+S30)))</f>
        <v/>
      </c>
      <c r="E8" s="30"/>
      <c r="F8" s="30"/>
      <c r="G8" s="30"/>
      <c r="H8" s="30"/>
      <c r="I8" s="30"/>
      <c r="J8" s="30"/>
      <c r="K8" s="30"/>
      <c r="L8" s="30"/>
      <c r="M8" s="37"/>
      <c r="N8" s="25" t="str">
        <f>+IF(V22=5,332000,IF(V22=7,414000,IF(V22=10,548000,"")))</f>
        <v/>
      </c>
      <c r="O8" s="30"/>
      <c r="P8" s="30"/>
      <c r="Q8" s="30"/>
      <c r="R8" s="30"/>
      <c r="S8" s="30"/>
      <c r="T8" s="30"/>
      <c r="U8" s="30"/>
      <c r="V8" s="30"/>
      <c r="W8" s="37"/>
      <c r="X8" s="25" t="str">
        <f>+IF(OR(D8="",N8=""),"",IF(D8&gt;N8,N8,D8))</f>
        <v/>
      </c>
      <c r="Y8" s="30"/>
      <c r="Z8" s="30"/>
      <c r="AA8" s="30"/>
      <c r="AB8" s="30"/>
      <c r="AC8" s="30"/>
      <c r="AD8" s="30"/>
      <c r="AE8" s="30"/>
      <c r="AF8" s="30"/>
      <c r="AG8" s="37"/>
    </row>
    <row r="9" spans="1:66" ht="20.100000000000001" customHeight="1">
      <c r="A9" s="5"/>
      <c r="B9" s="12"/>
      <c r="C9" s="20"/>
      <c r="D9" s="26"/>
      <c r="E9" s="31"/>
      <c r="F9" s="31"/>
      <c r="G9" s="31"/>
      <c r="H9" s="31"/>
      <c r="I9" s="31"/>
      <c r="J9" s="31"/>
      <c r="K9" s="31"/>
      <c r="L9" s="31"/>
      <c r="M9" s="38" t="s">
        <v>5</v>
      </c>
      <c r="N9" s="26"/>
      <c r="O9" s="31"/>
      <c r="P9" s="31"/>
      <c r="Q9" s="31"/>
      <c r="R9" s="31"/>
      <c r="S9" s="31"/>
      <c r="T9" s="31"/>
      <c r="U9" s="31"/>
      <c r="V9" s="31"/>
      <c r="W9" s="38" t="s">
        <v>5</v>
      </c>
      <c r="X9" s="26"/>
      <c r="Y9" s="31"/>
      <c r="Z9" s="31"/>
      <c r="AA9" s="31"/>
      <c r="AB9" s="31"/>
      <c r="AC9" s="31"/>
      <c r="AD9" s="31"/>
      <c r="AE9" s="31"/>
      <c r="AF9" s="31"/>
      <c r="AG9" s="38" t="s">
        <v>5</v>
      </c>
    </row>
    <row r="10" spans="1:66" ht="18" customHeight="1">
      <c r="A10" s="6" t="s">
        <v>40</v>
      </c>
      <c r="B10" s="13"/>
      <c r="C10" s="21"/>
      <c r="D10" s="22" t="s">
        <v>18</v>
      </c>
      <c r="E10" s="27"/>
      <c r="F10" s="27"/>
      <c r="G10" s="27"/>
      <c r="H10" s="27"/>
      <c r="I10" s="27"/>
      <c r="J10" s="27"/>
      <c r="K10" s="27"/>
      <c r="L10" s="27"/>
      <c r="M10" s="34"/>
      <c r="N10" s="39" t="s">
        <v>3</v>
      </c>
      <c r="O10" s="39"/>
      <c r="P10" s="39"/>
      <c r="Q10" s="39"/>
      <c r="R10" s="39"/>
      <c r="S10" s="39"/>
      <c r="T10" s="39"/>
      <c r="U10" s="39"/>
      <c r="V10" s="39"/>
      <c r="W10" s="39"/>
      <c r="X10" s="47" t="s">
        <v>4</v>
      </c>
      <c r="Y10" s="47"/>
      <c r="Z10" s="47"/>
      <c r="AA10" s="47"/>
      <c r="AB10" s="47"/>
      <c r="AC10" s="47"/>
      <c r="AD10" s="47"/>
      <c r="AE10" s="47"/>
      <c r="AF10" s="47"/>
      <c r="AG10" s="47"/>
    </row>
    <row r="11" spans="1:66" ht="9" customHeight="1">
      <c r="A11" s="6"/>
      <c r="B11" s="13"/>
      <c r="C11" s="21"/>
      <c r="D11" s="23" t="s">
        <v>24</v>
      </c>
      <c r="E11" s="28"/>
      <c r="F11" s="28"/>
      <c r="G11" s="28"/>
      <c r="H11" s="28"/>
      <c r="I11" s="28"/>
      <c r="J11" s="28"/>
      <c r="K11" s="28"/>
      <c r="L11" s="28"/>
      <c r="M11" s="35"/>
      <c r="N11" s="40" t="s">
        <v>25</v>
      </c>
      <c r="O11" s="40"/>
      <c r="P11" s="40"/>
      <c r="Q11" s="40"/>
      <c r="R11" s="40"/>
      <c r="S11" s="40"/>
      <c r="T11" s="40"/>
      <c r="U11" s="40"/>
      <c r="V11" s="40"/>
      <c r="W11" s="40"/>
      <c r="X11" s="40" t="s">
        <v>27</v>
      </c>
      <c r="Y11" s="40"/>
      <c r="Z11" s="40"/>
      <c r="AA11" s="40"/>
      <c r="AB11" s="40"/>
      <c r="AC11" s="40"/>
      <c r="AD11" s="40"/>
      <c r="AE11" s="40"/>
      <c r="AF11" s="40"/>
      <c r="AG11" s="40"/>
    </row>
    <row r="12" spans="1:66" ht="9" customHeight="1">
      <c r="A12" s="6"/>
      <c r="B12" s="13"/>
      <c r="C12" s="21"/>
      <c r="D12" s="24"/>
      <c r="E12" s="29"/>
      <c r="F12" s="29"/>
      <c r="G12" s="29"/>
      <c r="H12" s="29"/>
      <c r="I12" s="29"/>
      <c r="J12" s="29"/>
      <c r="K12" s="29"/>
      <c r="L12" s="29"/>
      <c r="M12" s="36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66" ht="20.100000000000001" customHeight="1">
      <c r="A13" s="6"/>
      <c r="B13" s="13"/>
      <c r="C13" s="21"/>
      <c r="D13" s="25" t="str">
        <f>+IF(S34="","",IF(S34=0,"           －",INT((S34))))</f>
        <v/>
      </c>
      <c r="E13" s="30"/>
      <c r="F13" s="30"/>
      <c r="G13" s="30"/>
      <c r="H13" s="30"/>
      <c r="I13" s="30"/>
      <c r="J13" s="30"/>
      <c r="K13" s="30"/>
      <c r="L13" s="30"/>
      <c r="M13" s="37"/>
      <c r="N13" s="25" t="str">
        <f>+IF(D13="","",IF(S34=0,"           －",300000))</f>
        <v/>
      </c>
      <c r="O13" s="30"/>
      <c r="P13" s="30"/>
      <c r="Q13" s="30"/>
      <c r="R13" s="30"/>
      <c r="S13" s="30"/>
      <c r="T13" s="30"/>
      <c r="U13" s="30"/>
      <c r="V13" s="30"/>
      <c r="W13" s="37"/>
      <c r="X13" s="25" t="str">
        <f>+IF(OR(D13="",N13=""),"",IF(D13&gt;N13,N13,D13))</f>
        <v/>
      </c>
      <c r="Y13" s="30"/>
      <c r="Z13" s="30"/>
      <c r="AA13" s="30"/>
      <c r="AB13" s="30"/>
      <c r="AC13" s="30"/>
      <c r="AD13" s="30"/>
      <c r="AE13" s="30"/>
      <c r="AF13" s="30"/>
      <c r="AG13" s="37"/>
    </row>
    <row r="14" spans="1:66" ht="23.25" customHeight="1">
      <c r="A14" s="6"/>
      <c r="B14" s="13"/>
      <c r="C14" s="21"/>
      <c r="D14" s="26"/>
      <c r="E14" s="31"/>
      <c r="F14" s="31"/>
      <c r="G14" s="31"/>
      <c r="H14" s="31"/>
      <c r="I14" s="31"/>
      <c r="J14" s="31"/>
      <c r="K14" s="31"/>
      <c r="L14" s="31"/>
      <c r="M14" s="38" t="s">
        <v>5</v>
      </c>
      <c r="N14" s="26"/>
      <c r="O14" s="31"/>
      <c r="P14" s="31"/>
      <c r="Q14" s="31"/>
      <c r="R14" s="31"/>
      <c r="S14" s="31"/>
      <c r="T14" s="31"/>
      <c r="U14" s="31"/>
      <c r="V14" s="31"/>
      <c r="W14" s="38" t="s">
        <v>5</v>
      </c>
      <c r="X14" s="26"/>
      <c r="Y14" s="31"/>
      <c r="Z14" s="31"/>
      <c r="AA14" s="31"/>
      <c r="AB14" s="31"/>
      <c r="AC14" s="31"/>
      <c r="AD14" s="31"/>
      <c r="AE14" s="31"/>
      <c r="AF14" s="31"/>
      <c r="AG14" s="38" t="s">
        <v>5</v>
      </c>
    </row>
    <row r="15" spans="1:66" ht="18" customHeight="1">
      <c r="A15" s="6" t="s">
        <v>39</v>
      </c>
      <c r="B15" s="13"/>
      <c r="C15" s="21"/>
      <c r="D15" s="22" t="s">
        <v>18</v>
      </c>
      <c r="E15" s="27"/>
      <c r="F15" s="27"/>
      <c r="G15" s="27"/>
      <c r="H15" s="27"/>
      <c r="I15" s="27"/>
      <c r="J15" s="27"/>
      <c r="K15" s="27"/>
      <c r="L15" s="27"/>
      <c r="M15" s="34"/>
      <c r="N15" s="39" t="s">
        <v>3</v>
      </c>
      <c r="O15" s="39"/>
      <c r="P15" s="39"/>
      <c r="Q15" s="39"/>
      <c r="R15" s="39"/>
      <c r="S15" s="39"/>
      <c r="T15" s="39"/>
      <c r="U15" s="39"/>
      <c r="V15" s="39"/>
      <c r="W15" s="39"/>
      <c r="X15" s="47" t="s">
        <v>4</v>
      </c>
      <c r="Y15" s="47"/>
      <c r="Z15" s="47"/>
      <c r="AA15" s="47"/>
      <c r="AB15" s="47"/>
      <c r="AC15" s="47"/>
      <c r="AD15" s="47"/>
      <c r="AE15" s="47"/>
      <c r="AF15" s="47"/>
      <c r="AG15" s="47"/>
    </row>
    <row r="16" spans="1:66" ht="9" customHeight="1">
      <c r="A16" s="6"/>
      <c r="B16" s="13"/>
      <c r="C16" s="21"/>
      <c r="D16" s="23" t="s">
        <v>35</v>
      </c>
      <c r="E16" s="28"/>
      <c r="F16" s="28"/>
      <c r="G16" s="28"/>
      <c r="H16" s="28"/>
      <c r="I16" s="28"/>
      <c r="J16" s="28"/>
      <c r="K16" s="28"/>
      <c r="L16" s="28"/>
      <c r="M16" s="35"/>
      <c r="N16" s="40" t="s">
        <v>36</v>
      </c>
      <c r="O16" s="40"/>
      <c r="P16" s="40"/>
      <c r="Q16" s="40"/>
      <c r="R16" s="40"/>
      <c r="S16" s="40"/>
      <c r="T16" s="40"/>
      <c r="U16" s="40"/>
      <c r="V16" s="40"/>
      <c r="W16" s="40"/>
      <c r="X16" s="40" t="s">
        <v>37</v>
      </c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9" customHeight="1">
      <c r="A17" s="6"/>
      <c r="B17" s="13"/>
      <c r="C17" s="21"/>
      <c r="D17" s="24"/>
      <c r="E17" s="29"/>
      <c r="F17" s="29"/>
      <c r="G17" s="29"/>
      <c r="H17" s="29"/>
      <c r="I17" s="29"/>
      <c r="J17" s="29"/>
      <c r="K17" s="29"/>
      <c r="L17" s="29"/>
      <c r="M17" s="36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3" ht="20.100000000000001" customHeight="1">
      <c r="A18" s="6"/>
      <c r="B18" s="13"/>
      <c r="C18" s="21"/>
      <c r="D18" s="25" t="str">
        <f>+IF(S36="","",IF(S36=0,"           －",INT((S36))))</f>
        <v/>
      </c>
      <c r="E18" s="30"/>
      <c r="F18" s="30"/>
      <c r="G18" s="30"/>
      <c r="H18" s="30"/>
      <c r="I18" s="30"/>
      <c r="J18" s="30"/>
      <c r="K18" s="30"/>
      <c r="L18" s="30"/>
      <c r="M18" s="37"/>
      <c r="N18" s="25" t="str">
        <f>+IF(D18="","",IF(S36=0,"           －",90000))</f>
        <v/>
      </c>
      <c r="O18" s="30"/>
      <c r="P18" s="30"/>
      <c r="Q18" s="30"/>
      <c r="R18" s="30"/>
      <c r="S18" s="30"/>
      <c r="T18" s="30"/>
      <c r="U18" s="30"/>
      <c r="V18" s="30"/>
      <c r="W18" s="37"/>
      <c r="X18" s="25" t="str">
        <f>+IF(OR(D18="",N18=""),"",IF(D18&gt;N18,N18,D18))</f>
        <v/>
      </c>
      <c r="Y18" s="30"/>
      <c r="Z18" s="30"/>
      <c r="AA18" s="30"/>
      <c r="AB18" s="30"/>
      <c r="AC18" s="30"/>
      <c r="AD18" s="30"/>
      <c r="AE18" s="30"/>
      <c r="AF18" s="30"/>
      <c r="AG18" s="37"/>
    </row>
    <row r="19" spans="1:33" ht="23.25" customHeight="1">
      <c r="A19" s="6"/>
      <c r="B19" s="13"/>
      <c r="C19" s="21"/>
      <c r="D19" s="26"/>
      <c r="E19" s="31"/>
      <c r="F19" s="31"/>
      <c r="G19" s="31"/>
      <c r="H19" s="31"/>
      <c r="I19" s="31"/>
      <c r="J19" s="31"/>
      <c r="K19" s="31"/>
      <c r="L19" s="31"/>
      <c r="M19" s="38" t="s">
        <v>5</v>
      </c>
      <c r="N19" s="26"/>
      <c r="O19" s="31"/>
      <c r="P19" s="31"/>
      <c r="Q19" s="31"/>
      <c r="R19" s="31"/>
      <c r="S19" s="31"/>
      <c r="T19" s="31"/>
      <c r="U19" s="31"/>
      <c r="V19" s="31"/>
      <c r="W19" s="38" t="s">
        <v>5</v>
      </c>
      <c r="X19" s="26"/>
      <c r="Y19" s="31"/>
      <c r="Z19" s="31"/>
      <c r="AA19" s="31"/>
      <c r="AB19" s="31"/>
      <c r="AC19" s="31"/>
      <c r="AD19" s="31"/>
      <c r="AE19" s="31"/>
      <c r="AF19" s="31"/>
      <c r="AG19" s="38" t="s">
        <v>5</v>
      </c>
    </row>
    <row r="20" spans="1:33" ht="2.1" customHeight="1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48"/>
    </row>
    <row r="21" spans="1:33" ht="12" customHeight="1">
      <c r="A21" s="8"/>
      <c r="AG21" s="49"/>
    </row>
    <row r="22" spans="1:33" ht="18" customHeight="1">
      <c r="A22" s="8"/>
      <c r="C22" s="15" t="s">
        <v>1</v>
      </c>
      <c r="U22" s="15" t="s">
        <v>9</v>
      </c>
      <c r="V22" s="46"/>
      <c r="W22" s="46"/>
      <c r="X22" s="46"/>
      <c r="Y22" s="46"/>
      <c r="Z22" s="15" t="s">
        <v>11</v>
      </c>
      <c r="AA22" s="15" t="s">
        <v>10</v>
      </c>
      <c r="AG22" s="49"/>
    </row>
    <row r="23" spans="1:33" ht="6" customHeight="1">
      <c r="A23" s="8"/>
      <c r="AG23" s="49"/>
    </row>
    <row r="24" spans="1:33" ht="18" customHeight="1">
      <c r="A24" s="8"/>
      <c r="C24" s="15" t="s">
        <v>12</v>
      </c>
      <c r="S24" s="42"/>
      <c r="T24" s="42"/>
      <c r="U24" s="42"/>
      <c r="V24" s="42"/>
      <c r="W24" s="42"/>
      <c r="X24" s="42"/>
      <c r="Y24" s="42"/>
      <c r="Z24" s="42"/>
      <c r="AA24" s="42"/>
      <c r="AB24" s="42"/>
      <c r="AG24" s="49"/>
    </row>
    <row r="25" spans="1:33" ht="6" customHeight="1">
      <c r="A25" s="8"/>
      <c r="AG25" s="49"/>
    </row>
    <row r="26" spans="1:33" ht="18" customHeight="1">
      <c r="A26" s="8"/>
      <c r="C26" s="15" t="s">
        <v>13</v>
      </c>
      <c r="AG26" s="49"/>
    </row>
    <row r="27" spans="1:33" ht="6" customHeight="1">
      <c r="A27" s="8"/>
      <c r="AG27" s="49"/>
    </row>
    <row r="28" spans="1:33" ht="18" customHeight="1">
      <c r="A28" s="8"/>
      <c r="D28" s="15" t="s">
        <v>7</v>
      </c>
      <c r="S28" s="43"/>
      <c r="T28" s="43"/>
      <c r="U28" s="43"/>
      <c r="V28" s="43"/>
      <c r="W28" s="43"/>
      <c r="X28" s="43"/>
      <c r="Y28" s="43"/>
      <c r="Z28" s="43"/>
      <c r="AA28" s="28" t="s">
        <v>5</v>
      </c>
      <c r="AB28" s="28"/>
      <c r="AC28" s="15" t="s">
        <v>14</v>
      </c>
      <c r="AG28" s="49"/>
    </row>
    <row r="29" spans="1:33" ht="6" customHeight="1">
      <c r="A29" s="8"/>
      <c r="AG29" s="49"/>
    </row>
    <row r="30" spans="1:33" ht="18" customHeight="1">
      <c r="A30" s="8"/>
      <c r="D30" s="15" t="s">
        <v>15</v>
      </c>
      <c r="S30" s="43"/>
      <c r="T30" s="43"/>
      <c r="U30" s="43"/>
      <c r="V30" s="43"/>
      <c r="W30" s="43"/>
      <c r="X30" s="43"/>
      <c r="Y30" s="43"/>
      <c r="Z30" s="43"/>
      <c r="AA30" s="28" t="s">
        <v>5</v>
      </c>
      <c r="AB30" s="28"/>
      <c r="AC30" s="15" t="s">
        <v>21</v>
      </c>
      <c r="AG30" s="49"/>
    </row>
    <row r="31" spans="1:33" ht="6" customHeight="1">
      <c r="A31" s="8"/>
      <c r="AG31" s="49"/>
    </row>
    <row r="32" spans="1:33" ht="18" customHeight="1">
      <c r="A32" s="8"/>
      <c r="D32" s="15" t="s">
        <v>16</v>
      </c>
      <c r="S32" s="43"/>
      <c r="T32" s="43"/>
      <c r="U32" s="43"/>
      <c r="V32" s="43"/>
      <c r="W32" s="43"/>
      <c r="X32" s="43"/>
      <c r="Y32" s="43"/>
      <c r="Z32" s="43"/>
      <c r="AA32" s="28" t="s">
        <v>5</v>
      </c>
      <c r="AB32" s="28"/>
      <c r="AG32" s="49"/>
    </row>
    <row r="33" spans="1:33" ht="6" customHeight="1">
      <c r="A33" s="8"/>
      <c r="AG33" s="49"/>
    </row>
    <row r="34" spans="1:33" ht="18" customHeight="1">
      <c r="A34" s="8"/>
      <c r="D34" s="15" t="s">
        <v>33</v>
      </c>
      <c r="S34" s="43"/>
      <c r="T34" s="43"/>
      <c r="U34" s="43"/>
      <c r="V34" s="43"/>
      <c r="W34" s="43"/>
      <c r="X34" s="43"/>
      <c r="Y34" s="43"/>
      <c r="Z34" s="43"/>
      <c r="AA34" s="28" t="s">
        <v>5</v>
      </c>
      <c r="AB34" s="28"/>
      <c r="AC34" s="15" t="s">
        <v>23</v>
      </c>
      <c r="AG34" s="49"/>
    </row>
    <row r="35" spans="1:33" ht="6" customHeight="1">
      <c r="A35" s="8"/>
      <c r="AG35" s="49"/>
    </row>
    <row r="36" spans="1:33" ht="18" customHeight="1">
      <c r="A36" s="8"/>
      <c r="D36" s="15" t="s">
        <v>22</v>
      </c>
      <c r="S36" s="43"/>
      <c r="T36" s="43"/>
      <c r="U36" s="43"/>
      <c r="V36" s="43"/>
      <c r="W36" s="43"/>
      <c r="X36" s="43"/>
      <c r="Y36" s="43"/>
      <c r="Z36" s="43"/>
      <c r="AA36" s="28" t="s">
        <v>5</v>
      </c>
      <c r="AB36" s="28"/>
      <c r="AC36" s="15" t="s">
        <v>34</v>
      </c>
      <c r="AG36" s="49"/>
    </row>
    <row r="37" spans="1:33" ht="6" customHeight="1">
      <c r="A37" s="8"/>
      <c r="AG37" s="49"/>
    </row>
    <row r="38" spans="1:33" ht="18" customHeight="1">
      <c r="A38" s="8"/>
      <c r="D38" s="15" t="s">
        <v>29</v>
      </c>
      <c r="S38" s="43"/>
      <c r="T38" s="43"/>
      <c r="U38" s="43"/>
      <c r="V38" s="43"/>
      <c r="W38" s="43"/>
      <c r="X38" s="43"/>
      <c r="Y38" s="43"/>
      <c r="Z38" s="43"/>
      <c r="AA38" s="28" t="s">
        <v>5</v>
      </c>
      <c r="AB38" s="28"/>
      <c r="AG38" s="49"/>
    </row>
    <row r="39" spans="1:33" ht="6" customHeight="1">
      <c r="A39" s="8"/>
      <c r="AG39" s="49"/>
    </row>
    <row r="40" spans="1:33" ht="18" customHeight="1">
      <c r="A40" s="8"/>
      <c r="D40" s="15" t="s">
        <v>31</v>
      </c>
      <c r="S40" s="43"/>
      <c r="T40" s="43"/>
      <c r="U40" s="43"/>
      <c r="V40" s="43"/>
      <c r="W40" s="43"/>
      <c r="X40" s="43"/>
      <c r="Y40" s="43"/>
      <c r="Z40" s="43"/>
      <c r="AA40" s="28" t="s">
        <v>5</v>
      </c>
      <c r="AB40" s="28"/>
      <c r="AG40" s="49"/>
    </row>
    <row r="41" spans="1:33" ht="6" customHeight="1">
      <c r="A41" s="8"/>
      <c r="AG41" s="49"/>
    </row>
    <row r="42" spans="1:33" ht="18" customHeight="1">
      <c r="A42" s="8"/>
      <c r="D42" s="15" t="s">
        <v>2</v>
      </c>
      <c r="S42" s="44" t="str">
        <f>+IF(SUM(S28,S30,S32,S36,S38,S40)=0,"",SUM(S28,S30,S32,S36,S38,S40)*0.08)</f>
        <v/>
      </c>
      <c r="T42" s="44"/>
      <c r="U42" s="44"/>
      <c r="V42" s="44"/>
      <c r="W42" s="44"/>
      <c r="X42" s="44"/>
      <c r="Y42" s="44"/>
      <c r="Z42" s="44"/>
      <c r="AA42" s="28" t="s">
        <v>5</v>
      </c>
      <c r="AB42" s="28"/>
      <c r="AG42" s="49"/>
    </row>
    <row r="43" spans="1:33" ht="5.0999999999999996" customHeight="1">
      <c r="A43" s="8"/>
      <c r="AG43" s="49"/>
    </row>
    <row r="44" spans="1:33" ht="8.1" customHeight="1">
      <c r="A44" s="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G44" s="49"/>
    </row>
    <row r="45" spans="1:33" ht="8.1" customHeight="1">
      <c r="A45" s="8"/>
      <c r="AG45" s="49"/>
    </row>
    <row r="46" spans="1:33" ht="18" customHeight="1">
      <c r="A46" s="8"/>
      <c r="O46" s="28" t="s">
        <v>28</v>
      </c>
      <c r="P46" s="28"/>
      <c r="Q46" s="28"/>
      <c r="S46" s="44" t="str">
        <f>+IF(S42="","",SUM(S28,S30,S32,S36,S38,S40,S42))</f>
        <v/>
      </c>
      <c r="T46" s="44"/>
      <c r="U46" s="44"/>
      <c r="V46" s="44"/>
      <c r="W46" s="44"/>
      <c r="X46" s="44"/>
      <c r="Y46" s="44"/>
      <c r="Z46" s="44"/>
      <c r="AA46" s="28" t="s">
        <v>5</v>
      </c>
      <c r="AB46" s="28"/>
      <c r="AG46" s="49"/>
    </row>
    <row r="47" spans="1:33" ht="9.9499999999999993" customHeight="1">
      <c r="A47" s="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16"/>
      <c r="AD47" s="16"/>
      <c r="AE47" s="16"/>
      <c r="AF47" s="16"/>
      <c r="AG47" s="50"/>
    </row>
    <row r="48" spans="1:33" ht="6.95" customHeight="1"/>
    <row r="49" spans="2:53" ht="14.1" customHeight="1">
      <c r="B49" s="17" t="str">
        <f>+"（注）１．"</f>
        <v>（注）１．</v>
      </c>
      <c r="C49" s="17"/>
      <c r="D49" s="17"/>
      <c r="E49" s="17"/>
      <c r="F49" s="32" t="s">
        <v>32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2:53" ht="14.1" customHeight="1"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2:53" ht="14.1" customHeight="1"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2:53" ht="5.0999999999999996" customHeight="1"/>
    <row r="53" spans="2:53" ht="14.1" customHeight="1">
      <c r="B53" s="17" t="str">
        <f>+"　　　２．"</f>
        <v>　　　２．</v>
      </c>
      <c r="C53" s="17"/>
      <c r="D53" s="17"/>
      <c r="E53" s="17"/>
      <c r="F53" s="33" t="str">
        <f>+"　(Ｂ)欄には、笠岡市合併処理浄化槽設置整備事業補助金交付要綱第５条に規定する補助金の限度額を、人槽に応じて円単位で記入すること。"</f>
        <v>　(Ｂ)欄には、笠岡市合併処理浄化槽設置整備事業補助金交付要綱第５条に規定する補助金の限度額を、人槽に応じて円単位で記入すること。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2:53" ht="14.1" customHeight="1">
      <c r="E54" s="32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2:53" ht="5.0999999999999996" customHeight="1"/>
    <row r="56" spans="2:53" ht="14.1" customHeight="1">
      <c r="B56" s="17" t="str">
        <f>+"　　　３．"</f>
        <v>　　　３．</v>
      </c>
      <c r="C56" s="17"/>
      <c r="D56" s="17"/>
      <c r="E56" s="17"/>
      <c r="F56" s="33" t="s">
        <v>26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2:53" ht="14.1" customHeight="1">
      <c r="E57" s="32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2:53" ht="5.0999999999999996" customHeight="1"/>
    <row r="59" spans="2:53" ht="14.1" customHeight="1">
      <c r="B59" s="17" t="str">
        <f>+"　　　４．"</f>
        <v>　　　４．</v>
      </c>
      <c r="C59" s="17"/>
      <c r="D59" s="17"/>
      <c r="E59" s="17"/>
      <c r="F59" s="33" t="s">
        <v>19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2:53" ht="5.0999999999999996" customHeight="1">
      <c r="E60" s="32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2:53" ht="5.0999999999999996" customHeight="1"/>
    <row r="62" spans="2:53" ht="14.1" customHeight="1">
      <c r="B62" s="17" t="str">
        <f>+"　　　５．"</f>
        <v>　　　５．</v>
      </c>
      <c r="C62" s="17"/>
      <c r="D62" s="17"/>
      <c r="E62" s="17"/>
      <c r="F62" s="33" t="s">
        <v>38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2:53" ht="6.95" customHeight="1"/>
    <row r="64" spans="2:53" ht="6.95" customHeight="1"/>
    <row r="65" spans="33:33" ht="20.100000000000001" customHeight="1">
      <c r="AG65" s="51" t="s">
        <v>41</v>
      </c>
    </row>
    <row r="66" spans="33:33" ht="20.100000000000001" customHeight="1"/>
    <row r="67" spans="33:33" ht="20.100000000000001" customHeight="1"/>
    <row r="68" spans="33:33" ht="20.100000000000001" customHeight="1"/>
    <row r="69" spans="33:33" ht="20.100000000000001" customHeight="1"/>
    <row r="70" spans="33:33" ht="20.100000000000001" customHeight="1"/>
    <row r="71" spans="33:33" ht="20.100000000000001" customHeight="1"/>
    <row r="72" spans="33:33" ht="20.100000000000001" customHeight="1"/>
    <row r="73" spans="33:33" ht="20.100000000000001" customHeight="1"/>
    <row r="74" spans="33:33" ht="20.100000000000001" customHeight="1"/>
    <row r="75" spans="33:33" ht="20.100000000000001" customHeight="1"/>
    <row r="76" spans="33:33" ht="20.100000000000001" customHeight="1"/>
    <row r="77" spans="33:33" ht="20.100000000000001" customHeight="1"/>
  </sheetData>
  <mergeCells count="64">
    <mergeCell ref="A3:AG3"/>
    <mergeCell ref="BK4:BL4"/>
    <mergeCell ref="BM4:BN4"/>
    <mergeCell ref="D5:M5"/>
    <mergeCell ref="N5:W5"/>
    <mergeCell ref="X5:AG5"/>
    <mergeCell ref="D10:M10"/>
    <mergeCell ref="N10:W10"/>
    <mergeCell ref="X10:AG10"/>
    <mergeCell ref="D15:M15"/>
    <mergeCell ref="N15:W15"/>
    <mergeCell ref="X15:AG15"/>
    <mergeCell ref="V22:Y22"/>
    <mergeCell ref="S24:AB24"/>
    <mergeCell ref="S28:Z28"/>
    <mergeCell ref="AA28:AB28"/>
    <mergeCell ref="S30:Z30"/>
    <mergeCell ref="AA30:AB30"/>
    <mergeCell ref="S32:Z32"/>
    <mergeCell ref="AA32:AB32"/>
    <mergeCell ref="S34:Z34"/>
    <mergeCell ref="AA34:AB34"/>
    <mergeCell ref="S36:Z36"/>
    <mergeCell ref="AA36:AB36"/>
    <mergeCell ref="S38:Z38"/>
    <mergeCell ref="AA38:AB38"/>
    <mergeCell ref="S40:Z40"/>
    <mergeCell ref="AA40:AB40"/>
    <mergeCell ref="S42:Z42"/>
    <mergeCell ref="AA42:AB42"/>
    <mergeCell ref="O46:Q46"/>
    <mergeCell ref="S46:Z46"/>
    <mergeCell ref="AA46:AB46"/>
    <mergeCell ref="B49:E49"/>
    <mergeCell ref="B53:E53"/>
    <mergeCell ref="B56:E56"/>
    <mergeCell ref="B59:E59"/>
    <mergeCell ref="B62:E62"/>
    <mergeCell ref="F62:AF62"/>
    <mergeCell ref="A5:C9"/>
    <mergeCell ref="D6:M7"/>
    <mergeCell ref="N6:W7"/>
    <mergeCell ref="X6:AG7"/>
    <mergeCell ref="D8:L9"/>
    <mergeCell ref="N8:V9"/>
    <mergeCell ref="X8:AF9"/>
    <mergeCell ref="A10:C14"/>
    <mergeCell ref="D11:M12"/>
    <mergeCell ref="N11:W12"/>
    <mergeCell ref="X11:AG12"/>
    <mergeCell ref="D13:L14"/>
    <mergeCell ref="N13:V14"/>
    <mergeCell ref="X13:AF14"/>
    <mergeCell ref="A15:C19"/>
    <mergeCell ref="D16:M17"/>
    <mergeCell ref="N16:W17"/>
    <mergeCell ref="X16:AG17"/>
    <mergeCell ref="D18:L19"/>
    <mergeCell ref="N18:V19"/>
    <mergeCell ref="X18:AF19"/>
    <mergeCell ref="F49:AF51"/>
    <mergeCell ref="F53:AF54"/>
    <mergeCell ref="F56:AF57"/>
    <mergeCell ref="F59:AF60"/>
  </mergeCells>
  <phoneticPr fontId="5"/>
  <pageMargins left="0.78740157480314965" right="0.70866141732283472" top="0.74803149606299213" bottom="0.59055118110236227" header="0.31496062992125984" footer="0.31496062992125984"/>
  <pageSetup paperSize="9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補助金見積額調書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J11095</dc:creator>
  <cp:lastModifiedBy>J22165</cp:lastModifiedBy>
  <cp:lastPrinted>2019-04-26T05:01:14Z</cp:lastPrinted>
  <dcterms:created xsi:type="dcterms:W3CDTF">2018-02-24T05:38:50Z</dcterms:created>
  <dcterms:modified xsi:type="dcterms:W3CDTF">2023-06-20T01:08:46Z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2023-06-20T01:08:46Z</vt:filetime>
  </property>
</Properties>
</file>