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73\share\zaisei\財政\公会計（総務省改訂モデル作成）\★統一基準新公会計関係（Ｈ28～）\財務書類（H30年度決算）\HP用ファイル\"/>
    </mc:Choice>
  </mc:AlternateContent>
  <bookViews>
    <workbookView xWindow="480" yWindow="60" windowWidth="18075" windowHeight="9900"/>
  </bookViews>
  <sheets>
    <sheet name="純資産変動計算書(NW)" sheetId="3" r:id="rId1"/>
  </sheets>
  <definedNames>
    <definedName name="_xlnm.Print_Titles" localSheetId="0">'純資産変動計算書(NW)'!$A:$A,'純資産変動計算書(NW)'!$1:$2</definedName>
  </definedNames>
  <calcPr calcId="162913"/>
</workbook>
</file>

<file path=xl/calcChain.xml><?xml version="1.0" encoding="utf-8"?>
<calcChain xmlns="http://schemas.openxmlformats.org/spreadsheetml/2006/main">
  <c r="B20" i="3" l="1"/>
  <c r="B21" i="3" s="1"/>
  <c r="AV20" i="3" l="1"/>
  <c r="AV21" i="3" s="1"/>
  <c r="AV19" i="3"/>
  <c r="AV3" i="3"/>
  <c r="X19" i="3"/>
  <c r="X20" i="3" s="1"/>
  <c r="X3" i="3"/>
  <c r="X21" i="3" s="1"/>
  <c r="H21" i="3"/>
  <c r="H20" i="3"/>
  <c r="H3" i="3"/>
  <c r="B3" i="3"/>
</calcChain>
</file>

<file path=xl/sharedStrings.xml><?xml version="1.0" encoding="utf-8"?>
<sst xmlns="http://schemas.openxmlformats.org/spreadsheetml/2006/main" count="608" uniqueCount="71">
  <si>
    <t>連結精算表</t>
  </si>
  <si>
    <t>自治体名：笠岡市</t>
  </si>
  <si>
    <t>年度：平成30年度</t>
  </si>
  <si>
    <t>単位：円</t>
  </si>
  <si>
    <t>一般会計</t>
  </si>
  <si>
    <t>へき地診療施設</t>
  </si>
  <si>
    <t>相生墓園事業</t>
  </si>
  <si>
    <t>公共用地取得事業</t>
  </si>
  <si>
    <t>一般会計等（単純合算）</t>
  </si>
  <si>
    <t>一般会計等相殺</t>
  </si>
  <si>
    <t>一般会計等</t>
  </si>
  <si>
    <t>国民健康保険事業</t>
  </si>
  <si>
    <t>真鍋島直営診療施設</t>
  </si>
  <si>
    <t>後期高齢者医療</t>
  </si>
  <si>
    <t>下水道公共</t>
  </si>
  <si>
    <t>下水道特定環境保全事業</t>
  </si>
  <si>
    <t>下水道漁業集落排水事業</t>
  </si>
  <si>
    <t>土地造成事業</t>
  </si>
  <si>
    <t>工業団地事業</t>
  </si>
  <si>
    <t>介護保険事業</t>
  </si>
  <si>
    <t>介護保険サービス事業</t>
  </si>
  <si>
    <t>病院</t>
  </si>
  <si>
    <t>水道</t>
  </si>
  <si>
    <t>全体会計（単純合算）</t>
  </si>
  <si>
    <t>全体会計修正</t>
  </si>
  <si>
    <t>全体会計相殺</t>
  </si>
  <si>
    <t>全体会計</t>
  </si>
  <si>
    <t>笠岡市・矢掛町中学校組合</t>
  </si>
  <si>
    <t>西部地区養護老人ホーム組合</t>
  </si>
  <si>
    <t>西部衛生施設組合</t>
  </si>
  <si>
    <t>西部環境整備施設組合</t>
  </si>
  <si>
    <t>笠岡地区消防組合</t>
  </si>
  <si>
    <t>岡山県市町村総合事務組合</t>
  </si>
  <si>
    <t>岡山県市町村税整理組合</t>
  </si>
  <si>
    <t>後期高齢者医療広域連合</t>
  </si>
  <si>
    <t>井笠地区農業共済事務組合</t>
  </si>
  <si>
    <t>西南水道企業団</t>
  </si>
  <si>
    <t>笠岡市土地開発公社</t>
  </si>
  <si>
    <t>笠岡市総合福祉事業団吸江社</t>
  </si>
  <si>
    <t>笠岡市文化スポーツ振興財団</t>
  </si>
  <si>
    <t>後期高齢者医療広域連合（一般会計）</t>
  </si>
  <si>
    <t>笠岡市・矢掛町中学校組合（単体用）</t>
  </si>
  <si>
    <t>西部地区養護老人ホーム組合（単体用）</t>
  </si>
  <si>
    <t>西部衛生施設組合（単体用）</t>
  </si>
  <si>
    <t>西部環境整備施設組合（単体用）</t>
  </si>
  <si>
    <t>笠岡地区消防組合（単体用）</t>
  </si>
  <si>
    <t>一部事務組合単体消去</t>
  </si>
  <si>
    <t>連結会計（単純合算）</t>
  </si>
  <si>
    <t>連結会計修正</t>
  </si>
  <si>
    <t>連結会計相殺</t>
  </si>
  <si>
    <t>連結会計</t>
  </si>
  <si>
    <t>-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</si>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</sst>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center" vertical="center" shrinkToFit="1"/>
    </xf>
    <xf numFmtId="3" fontId="3" fillId="0" borderId="0" xfId="0" applyNumberFormat="1" applyFont="1"/>
    <xf numFmtId="3" fontId="2" fillId="2" borderId="6" xfId="0" applyNumberFormat="1" applyFont="1" applyFill="1" applyBorder="1" applyAlignment="1">
      <alignment horizontal="center" vertical="center" shrinkToFit="1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1" fillId="2" borderId="11" xfId="0" applyNumberFormat="1" applyFont="1" applyFill="1" applyBorder="1"/>
    <xf numFmtId="3" fontId="4" fillId="0" borderId="0" xfId="0" applyNumberFormat="1" applyFont="1"/>
    <xf numFmtId="3" fontId="2" fillId="2" borderId="12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/>
    <xf numFmtId="3" fontId="1" fillId="2" borderId="2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" fontId="1" fillId="2" borderId="9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view="pageBreakPreview" zoomScaleNormal="100" zoomScaleSheetLayoutView="100" workbookViewId="0">
      <pane xSplit="1" ySplit="2" topLeftCell="B3" activePane="bottomRight" state="frozen"/>
      <selection activeCell="C43" sqref="C43"/>
      <selection pane="topRight" activeCell="C43" sqref="C43"/>
      <selection pane="bottomLeft" activeCell="C43" sqref="C43"/>
      <selection pane="bottomRight"/>
    </sheetView>
  </sheetViews>
  <sheetFormatPr defaultColWidth="8.875" defaultRowHeight="11.25" x14ac:dyDescent="0.15"/>
  <cols>
    <col min="1" max="1" width="25.25" style="8" bestFit="1" customWidth="1"/>
    <col min="2" max="48" width="19.625" style="8" customWidth="1"/>
    <col min="49" max="16384" width="8.875" style="8"/>
  </cols>
  <sheetData>
    <row r="1" spans="1:48" ht="21" x14ac:dyDescent="0.2">
      <c r="A1" s="10" t="s">
        <v>0</v>
      </c>
      <c r="B1" s="3" t="s">
        <v>1</v>
      </c>
      <c r="D1" s="3" t="s">
        <v>2</v>
      </c>
      <c r="F1" s="3" t="s">
        <v>3</v>
      </c>
    </row>
    <row r="2" spans="1:48" ht="20.100000000000001" customHeight="1" x14ac:dyDescent="0.15"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 t="s">
        <v>24</v>
      </c>
      <c r="W2" s="2" t="s">
        <v>25</v>
      </c>
      <c r="X2" s="2" t="s">
        <v>26</v>
      </c>
      <c r="Y2" s="2" t="s">
        <v>27</v>
      </c>
      <c r="Z2" s="2" t="s">
        <v>28</v>
      </c>
      <c r="AA2" s="2" t="s">
        <v>29</v>
      </c>
      <c r="AB2" s="2" t="s">
        <v>30</v>
      </c>
      <c r="AC2" s="2" t="s">
        <v>31</v>
      </c>
      <c r="AD2" s="2" t="s">
        <v>32</v>
      </c>
      <c r="AE2" s="2" t="s">
        <v>33</v>
      </c>
      <c r="AF2" s="2" t="s">
        <v>34</v>
      </c>
      <c r="AG2" s="2" t="s">
        <v>35</v>
      </c>
      <c r="AH2" s="2" t="s">
        <v>36</v>
      </c>
      <c r="AI2" s="2" t="s">
        <v>37</v>
      </c>
      <c r="AJ2" s="2" t="s">
        <v>38</v>
      </c>
      <c r="AK2" s="2" t="s">
        <v>39</v>
      </c>
      <c r="AL2" s="2" t="s">
        <v>40</v>
      </c>
      <c r="AM2" s="2" t="s">
        <v>41</v>
      </c>
      <c r="AN2" s="2" t="s">
        <v>42</v>
      </c>
      <c r="AO2" s="2" t="s">
        <v>43</v>
      </c>
      <c r="AP2" s="2" t="s">
        <v>44</v>
      </c>
      <c r="AQ2" s="2" t="s">
        <v>45</v>
      </c>
      <c r="AR2" s="2" t="s">
        <v>46</v>
      </c>
      <c r="AS2" s="2" t="s">
        <v>47</v>
      </c>
      <c r="AT2" s="2" t="s">
        <v>48</v>
      </c>
      <c r="AU2" s="2" t="s">
        <v>49</v>
      </c>
      <c r="AV2" s="9" t="s">
        <v>50</v>
      </c>
    </row>
    <row r="3" spans="1:48" s="16" customFormat="1" ht="12" x14ac:dyDescent="0.15">
      <c r="A3" s="5" t="s">
        <v>52</v>
      </c>
      <c r="B3" s="11">
        <f>52746348576+159002720</f>
        <v>52905351296</v>
      </c>
      <c r="C3" s="11">
        <v>6126837</v>
      </c>
      <c r="D3" s="11">
        <v>326666980</v>
      </c>
      <c r="E3" s="11">
        <v>-52139629</v>
      </c>
      <c r="F3" s="11">
        <v>53027002764</v>
      </c>
      <c r="G3" s="11" t="s">
        <v>51</v>
      </c>
      <c r="H3" s="11">
        <f>53027002764+159002720</f>
        <v>53186005484</v>
      </c>
      <c r="I3" s="11">
        <v>622398746</v>
      </c>
      <c r="J3" s="11">
        <v>-4663010</v>
      </c>
      <c r="K3" s="11">
        <v>3754112</v>
      </c>
      <c r="L3" s="11">
        <v>4903124730</v>
      </c>
      <c r="M3" s="11" t="s">
        <v>51</v>
      </c>
      <c r="N3" s="11" t="s">
        <v>51</v>
      </c>
      <c r="O3" s="11">
        <v>1228983575</v>
      </c>
      <c r="P3" s="11">
        <v>5873</v>
      </c>
      <c r="Q3" s="11">
        <v>438126439</v>
      </c>
      <c r="R3" s="11" t="s">
        <v>51</v>
      </c>
      <c r="S3" s="11">
        <v>188167901</v>
      </c>
      <c r="T3" s="11">
        <v>5338268332</v>
      </c>
      <c r="U3" s="11">
        <v>65745169462</v>
      </c>
      <c r="V3" s="11">
        <v>804836000</v>
      </c>
      <c r="W3" s="11">
        <v>-1978114000</v>
      </c>
      <c r="X3" s="11">
        <f>64571891462+159002720</f>
        <v>64730894182</v>
      </c>
      <c r="Y3" s="11">
        <v>235606580</v>
      </c>
      <c r="Z3" s="11">
        <v>-16969626</v>
      </c>
      <c r="AA3" s="11">
        <v>496336664</v>
      </c>
      <c r="AB3" s="11">
        <v>333242113</v>
      </c>
      <c r="AC3" s="11">
        <v>-454009404</v>
      </c>
      <c r="AD3" s="11">
        <v>56171385</v>
      </c>
      <c r="AE3" s="11">
        <v>14342282</v>
      </c>
      <c r="AF3" s="11">
        <v>482249091</v>
      </c>
      <c r="AG3" s="11">
        <v>56626599</v>
      </c>
      <c r="AH3" s="11">
        <v>2691355449</v>
      </c>
      <c r="AI3" s="11">
        <v>782557206</v>
      </c>
      <c r="AJ3" s="11">
        <v>14649248</v>
      </c>
      <c r="AK3" s="11">
        <v>326528968</v>
      </c>
      <c r="AL3" s="11">
        <v>714885</v>
      </c>
      <c r="AM3" s="11">
        <v>381920217</v>
      </c>
      <c r="AN3" s="11">
        <v>-29886626</v>
      </c>
      <c r="AO3" s="11">
        <v>1324977746</v>
      </c>
      <c r="AP3" s="11">
        <v>586177854</v>
      </c>
      <c r="AQ3" s="11">
        <v>-849250664</v>
      </c>
      <c r="AR3" s="11">
        <v>-1413938527</v>
      </c>
      <c r="AS3" s="11">
        <v>69591292902</v>
      </c>
      <c r="AT3" s="11">
        <v>12884494</v>
      </c>
      <c r="AU3" s="11">
        <v>-353916742</v>
      </c>
      <c r="AV3" s="14">
        <f>69250260654+159002720</f>
        <v>69409263374</v>
      </c>
    </row>
    <row r="4" spans="1:48" ht="12" x14ac:dyDescent="0.15">
      <c r="A4" s="6" t="s">
        <v>53</v>
      </c>
      <c r="B4" s="1">
        <v>-21936253614</v>
      </c>
      <c r="C4" s="1">
        <v>-5629838</v>
      </c>
      <c r="D4" s="1">
        <v>-172822241</v>
      </c>
      <c r="E4" s="1">
        <v>-1652062</v>
      </c>
      <c r="F4" s="1">
        <v>-22116357755</v>
      </c>
      <c r="G4" s="1">
        <v>226547062</v>
      </c>
      <c r="H4" s="13">
        <v>-21889810693</v>
      </c>
      <c r="I4" s="1">
        <v>-5451796782</v>
      </c>
      <c r="J4" s="1">
        <v>-9813336</v>
      </c>
      <c r="K4" s="1">
        <v>-721954333</v>
      </c>
      <c r="L4" s="1">
        <v>-1110389114</v>
      </c>
      <c r="M4" s="1" t="s">
        <v>51</v>
      </c>
      <c r="N4" s="1" t="s">
        <v>51</v>
      </c>
      <c r="O4" s="1">
        <v>-529798097</v>
      </c>
      <c r="P4" s="1">
        <v>-106992308</v>
      </c>
      <c r="Q4" s="1">
        <v>-6019464121</v>
      </c>
      <c r="R4" s="1" t="s">
        <v>51</v>
      </c>
      <c r="S4" s="1">
        <v>-593021241</v>
      </c>
      <c r="T4" s="1">
        <v>-51900037</v>
      </c>
      <c r="U4" s="1">
        <v>-36484940062</v>
      </c>
      <c r="V4" s="1" t="s">
        <v>51</v>
      </c>
      <c r="W4" s="1">
        <v>3348548405</v>
      </c>
      <c r="X4" s="13">
        <v>-33136391657</v>
      </c>
      <c r="Y4" s="1">
        <v>-34811095</v>
      </c>
      <c r="Z4" s="1">
        <v>-94802607</v>
      </c>
      <c r="AA4" s="1">
        <v>-278408368</v>
      </c>
      <c r="AB4" s="1">
        <v>-80012410</v>
      </c>
      <c r="AC4" s="1">
        <v>-654335251</v>
      </c>
      <c r="AD4" s="1">
        <v>-21608392</v>
      </c>
      <c r="AE4" s="1">
        <v>-25378558</v>
      </c>
      <c r="AF4" s="1">
        <v>-8893644612</v>
      </c>
      <c r="AG4" s="1">
        <v>216828</v>
      </c>
      <c r="AH4" s="1">
        <v>244970615</v>
      </c>
      <c r="AI4" s="1" t="s">
        <v>51</v>
      </c>
      <c r="AJ4" s="1">
        <v>-618706</v>
      </c>
      <c r="AK4" s="1">
        <v>-3655597</v>
      </c>
      <c r="AL4" s="1">
        <v>-2548760</v>
      </c>
      <c r="AM4" s="1">
        <v>-56137876</v>
      </c>
      <c r="AN4" s="1">
        <v>-167023622</v>
      </c>
      <c r="AO4" s="1">
        <v>-740054142</v>
      </c>
      <c r="AP4" s="1">
        <v>-142244284</v>
      </c>
      <c r="AQ4" s="1">
        <v>-1224888150</v>
      </c>
      <c r="AR4" s="1">
        <v>2330348074</v>
      </c>
      <c r="AS4" s="1">
        <v>-42981028570</v>
      </c>
      <c r="AT4" s="1" t="s">
        <v>51</v>
      </c>
      <c r="AU4" s="1">
        <v>2723450649</v>
      </c>
      <c r="AV4" s="17">
        <v>-40257577921</v>
      </c>
    </row>
    <row r="5" spans="1:48" ht="12" x14ac:dyDescent="0.15">
      <c r="A5" s="6" t="s">
        <v>54</v>
      </c>
      <c r="B5" s="1">
        <v>20601951661</v>
      </c>
      <c r="C5" s="1">
        <v>4450000</v>
      </c>
      <c r="D5" s="1">
        <v>171643000</v>
      </c>
      <c r="E5" s="1">
        <v>50454062</v>
      </c>
      <c r="F5" s="1">
        <v>20828498723</v>
      </c>
      <c r="G5" s="1">
        <v>-226547062</v>
      </c>
      <c r="H5" s="13">
        <v>20601951661</v>
      </c>
      <c r="I5" s="1">
        <v>5371704715</v>
      </c>
      <c r="J5" s="1">
        <v>11490000</v>
      </c>
      <c r="K5" s="1">
        <v>724705150</v>
      </c>
      <c r="L5" s="1">
        <v>1207563239</v>
      </c>
      <c r="M5" s="1" t="s">
        <v>51</v>
      </c>
      <c r="N5" s="1" t="s">
        <v>51</v>
      </c>
      <c r="O5" s="1" t="s">
        <v>51</v>
      </c>
      <c r="P5" s="1">
        <v>106986435</v>
      </c>
      <c r="Q5" s="1">
        <v>6205798366</v>
      </c>
      <c r="R5" s="1" t="s">
        <v>51</v>
      </c>
      <c r="S5" s="1">
        <v>367078891</v>
      </c>
      <c r="T5" s="1">
        <v>159707475</v>
      </c>
      <c r="U5" s="1">
        <v>34756985932</v>
      </c>
      <c r="V5" s="1" t="s">
        <v>51</v>
      </c>
      <c r="W5" s="1">
        <v>-3334671804</v>
      </c>
      <c r="X5" s="13">
        <v>31422314128</v>
      </c>
      <c r="Y5" s="1">
        <v>28154165</v>
      </c>
      <c r="Z5" s="1">
        <v>79858557</v>
      </c>
      <c r="AA5" s="1">
        <v>274684688</v>
      </c>
      <c r="AB5" s="1">
        <v>56968313</v>
      </c>
      <c r="AC5" s="1">
        <v>672407156</v>
      </c>
      <c r="AD5" s="1">
        <v>24719839</v>
      </c>
      <c r="AE5" s="1">
        <v>22898</v>
      </c>
      <c r="AF5" s="1">
        <v>8810839849</v>
      </c>
      <c r="AG5" s="1" t="s">
        <v>51</v>
      </c>
      <c r="AH5" s="1">
        <v>718240</v>
      </c>
      <c r="AI5" s="1" t="s">
        <v>51</v>
      </c>
      <c r="AJ5" s="1" t="s">
        <v>51</v>
      </c>
      <c r="AK5" s="1">
        <v>3378000</v>
      </c>
      <c r="AL5" s="1">
        <v>2217700</v>
      </c>
      <c r="AM5" s="1">
        <v>45402620</v>
      </c>
      <c r="AN5" s="1">
        <v>140695132</v>
      </c>
      <c r="AO5" s="1">
        <v>730156000</v>
      </c>
      <c r="AP5" s="1">
        <v>101277000</v>
      </c>
      <c r="AQ5" s="1">
        <v>1258718000</v>
      </c>
      <c r="AR5" s="1">
        <v>-2276248752</v>
      </c>
      <c r="AS5" s="1">
        <v>41376283533</v>
      </c>
      <c r="AT5" s="1" t="s">
        <v>51</v>
      </c>
      <c r="AU5" s="1">
        <v>-2722831943</v>
      </c>
      <c r="AV5" s="17">
        <v>38653451590</v>
      </c>
    </row>
    <row r="6" spans="1:48" ht="12" x14ac:dyDescent="0.15">
      <c r="A6" s="6" t="s">
        <v>55</v>
      </c>
      <c r="B6" s="1">
        <v>15493036440</v>
      </c>
      <c r="C6" s="1">
        <v>4450000</v>
      </c>
      <c r="D6" s="1">
        <v>171643000</v>
      </c>
      <c r="E6" s="1">
        <v>50454062</v>
      </c>
      <c r="F6" s="1">
        <v>15719583502</v>
      </c>
      <c r="G6" s="1">
        <v>-226547062</v>
      </c>
      <c r="H6" s="13">
        <v>15493036440</v>
      </c>
      <c r="I6" s="1">
        <v>1349928550</v>
      </c>
      <c r="J6" s="1">
        <v>11490000</v>
      </c>
      <c r="K6" s="1">
        <v>721194150</v>
      </c>
      <c r="L6" s="1">
        <v>1207563239</v>
      </c>
      <c r="M6" s="1" t="s">
        <v>51</v>
      </c>
      <c r="N6" s="1" t="s">
        <v>51</v>
      </c>
      <c r="O6" s="1" t="s">
        <v>51</v>
      </c>
      <c r="P6" s="1">
        <v>106986435</v>
      </c>
      <c r="Q6" s="1">
        <v>3781418859</v>
      </c>
      <c r="R6" s="1" t="s">
        <v>51</v>
      </c>
      <c r="S6" s="1">
        <v>366983891</v>
      </c>
      <c r="T6" s="1">
        <v>155847823</v>
      </c>
      <c r="U6" s="1">
        <v>23194449387</v>
      </c>
      <c r="V6" s="1" t="s">
        <v>51</v>
      </c>
      <c r="W6" s="1">
        <v>-2178228527</v>
      </c>
      <c r="X6" s="13">
        <v>21016220860</v>
      </c>
      <c r="Y6" s="1">
        <v>27903967</v>
      </c>
      <c r="Z6" s="1">
        <v>79858557</v>
      </c>
      <c r="AA6" s="1">
        <v>267191536</v>
      </c>
      <c r="AB6" s="1">
        <v>55411875</v>
      </c>
      <c r="AC6" s="1">
        <v>672199352</v>
      </c>
      <c r="AD6" s="1">
        <v>24719839</v>
      </c>
      <c r="AE6" s="1">
        <v>22898</v>
      </c>
      <c r="AF6" s="1">
        <v>5032472964</v>
      </c>
      <c r="AG6" s="1" t="s">
        <v>51</v>
      </c>
      <c r="AH6" s="1">
        <v>718240</v>
      </c>
      <c r="AI6" s="1" t="s">
        <v>51</v>
      </c>
      <c r="AJ6" s="1" t="s">
        <v>51</v>
      </c>
      <c r="AK6" s="1">
        <v>1200000</v>
      </c>
      <c r="AL6" s="1">
        <v>2217700</v>
      </c>
      <c r="AM6" s="1">
        <v>44999140</v>
      </c>
      <c r="AN6" s="1">
        <v>140695132</v>
      </c>
      <c r="AO6" s="1">
        <v>710238000</v>
      </c>
      <c r="AP6" s="1">
        <v>98510000</v>
      </c>
      <c r="AQ6" s="1">
        <v>1258329000</v>
      </c>
      <c r="AR6" s="1">
        <v>-2252771272</v>
      </c>
      <c r="AS6" s="1">
        <v>27180137788</v>
      </c>
      <c r="AT6" s="1" t="s">
        <v>51</v>
      </c>
      <c r="AU6" s="1">
        <v>-2699934022</v>
      </c>
      <c r="AV6" s="17">
        <v>24480203766</v>
      </c>
    </row>
    <row r="7" spans="1:48" ht="12" x14ac:dyDescent="0.15">
      <c r="A7" s="6" t="s">
        <v>56</v>
      </c>
      <c r="B7" s="1">
        <v>5108915221</v>
      </c>
      <c r="C7" s="1" t="s">
        <v>51</v>
      </c>
      <c r="D7" s="1" t="s">
        <v>51</v>
      </c>
      <c r="E7" s="1" t="s">
        <v>51</v>
      </c>
      <c r="F7" s="1">
        <v>5108915221</v>
      </c>
      <c r="G7" s="1" t="s">
        <v>51</v>
      </c>
      <c r="H7" s="13">
        <v>5108915221</v>
      </c>
      <c r="I7" s="1">
        <v>4021776165</v>
      </c>
      <c r="J7" s="1" t="s">
        <v>51</v>
      </c>
      <c r="K7" s="1">
        <v>3511000</v>
      </c>
      <c r="L7" s="1" t="s">
        <v>51</v>
      </c>
      <c r="M7" s="1" t="s">
        <v>51</v>
      </c>
      <c r="N7" s="1" t="s">
        <v>51</v>
      </c>
      <c r="O7" s="1" t="s">
        <v>51</v>
      </c>
      <c r="P7" s="1" t="s">
        <v>51</v>
      </c>
      <c r="Q7" s="1">
        <v>2424379507</v>
      </c>
      <c r="R7" s="1" t="s">
        <v>51</v>
      </c>
      <c r="S7" s="1">
        <v>95000</v>
      </c>
      <c r="T7" s="1">
        <v>3859652</v>
      </c>
      <c r="U7" s="1">
        <v>11562536545</v>
      </c>
      <c r="V7" s="1" t="s">
        <v>51</v>
      </c>
      <c r="W7" s="1">
        <v>-1156443277</v>
      </c>
      <c r="X7" s="13">
        <v>10406093268</v>
      </c>
      <c r="Y7" s="1">
        <v>250198</v>
      </c>
      <c r="Z7" s="1" t="s">
        <v>51</v>
      </c>
      <c r="AA7" s="1">
        <v>7493152</v>
      </c>
      <c r="AB7" s="1">
        <v>1556438</v>
      </c>
      <c r="AC7" s="1">
        <v>207804</v>
      </c>
      <c r="AD7" s="1" t="s">
        <v>51</v>
      </c>
      <c r="AE7" s="1" t="s">
        <v>51</v>
      </c>
      <c r="AF7" s="1">
        <v>3778366885</v>
      </c>
      <c r="AG7" s="1" t="s">
        <v>51</v>
      </c>
      <c r="AH7" s="1" t="s">
        <v>51</v>
      </c>
      <c r="AI7" s="1" t="s">
        <v>51</v>
      </c>
      <c r="AJ7" s="1" t="s">
        <v>51</v>
      </c>
      <c r="AK7" s="1">
        <v>2178000</v>
      </c>
      <c r="AL7" s="1" t="s">
        <v>51</v>
      </c>
      <c r="AM7" s="1">
        <v>403480</v>
      </c>
      <c r="AN7" s="1" t="s">
        <v>51</v>
      </c>
      <c r="AO7" s="1">
        <v>19918000</v>
      </c>
      <c r="AP7" s="1">
        <v>2767000</v>
      </c>
      <c r="AQ7" s="1">
        <v>389000</v>
      </c>
      <c r="AR7" s="1">
        <v>-23477480</v>
      </c>
      <c r="AS7" s="1">
        <v>14196145745</v>
      </c>
      <c r="AT7" s="1" t="s">
        <v>51</v>
      </c>
      <c r="AU7" s="1">
        <v>-22897921</v>
      </c>
      <c r="AV7" s="17">
        <v>14173247824</v>
      </c>
    </row>
    <row r="8" spans="1:48" ht="12" x14ac:dyDescent="0.15">
      <c r="A8" s="6" t="s">
        <v>57</v>
      </c>
      <c r="B8" s="1">
        <v>-1334301953</v>
      </c>
      <c r="C8" s="1">
        <v>-1179838</v>
      </c>
      <c r="D8" s="1">
        <v>-1179241</v>
      </c>
      <c r="E8" s="1">
        <v>48802000</v>
      </c>
      <c r="F8" s="1">
        <v>-1287859032</v>
      </c>
      <c r="G8" s="1" t="s">
        <v>51</v>
      </c>
      <c r="H8" s="13">
        <v>-1287859032</v>
      </c>
      <c r="I8" s="1">
        <v>-80092067</v>
      </c>
      <c r="J8" s="1">
        <v>1676664</v>
      </c>
      <c r="K8" s="1">
        <v>2750817</v>
      </c>
      <c r="L8" s="1">
        <v>97174125</v>
      </c>
      <c r="M8" s="1" t="s">
        <v>51</v>
      </c>
      <c r="N8" s="1" t="s">
        <v>51</v>
      </c>
      <c r="O8" s="1">
        <v>-529798097</v>
      </c>
      <c r="P8" s="1">
        <v>-5873</v>
      </c>
      <c r="Q8" s="1">
        <v>186334245</v>
      </c>
      <c r="R8" s="1" t="s">
        <v>51</v>
      </c>
      <c r="S8" s="1">
        <v>-225942350</v>
      </c>
      <c r="T8" s="1">
        <v>107807438</v>
      </c>
      <c r="U8" s="1">
        <v>-1727954130</v>
      </c>
      <c r="V8" s="1" t="s">
        <v>51</v>
      </c>
      <c r="W8" s="1">
        <v>13876601</v>
      </c>
      <c r="X8" s="13">
        <v>-1714077529</v>
      </c>
      <c r="Y8" s="1">
        <v>-6656930</v>
      </c>
      <c r="Z8" s="1">
        <v>-14944050</v>
      </c>
      <c r="AA8" s="1">
        <v>-3723680</v>
      </c>
      <c r="AB8" s="1">
        <v>-23044097</v>
      </c>
      <c r="AC8" s="1">
        <v>18071905</v>
      </c>
      <c r="AD8" s="1">
        <v>3111447</v>
      </c>
      <c r="AE8" s="1">
        <v>-25355660</v>
      </c>
      <c r="AF8" s="1">
        <v>-82804763</v>
      </c>
      <c r="AG8" s="1">
        <v>216828</v>
      </c>
      <c r="AH8" s="1">
        <v>245688855</v>
      </c>
      <c r="AI8" s="1" t="s">
        <v>51</v>
      </c>
      <c r="AJ8" s="1">
        <v>-618706</v>
      </c>
      <c r="AK8" s="1">
        <v>-277597</v>
      </c>
      <c r="AL8" s="1">
        <v>-331060</v>
      </c>
      <c r="AM8" s="1">
        <v>-10735256</v>
      </c>
      <c r="AN8" s="1">
        <v>-26328490</v>
      </c>
      <c r="AO8" s="1">
        <v>-9898142</v>
      </c>
      <c r="AP8" s="1">
        <v>-40967284</v>
      </c>
      <c r="AQ8" s="1">
        <v>33829850</v>
      </c>
      <c r="AR8" s="1">
        <v>54099322</v>
      </c>
      <c r="AS8" s="1">
        <v>-1604745037</v>
      </c>
      <c r="AT8" s="1" t="s">
        <v>51</v>
      </c>
      <c r="AU8" s="1">
        <v>618706</v>
      </c>
      <c r="AV8" s="17">
        <v>-1604126331</v>
      </c>
    </row>
    <row r="9" spans="1:48" ht="12" x14ac:dyDescent="0.15">
      <c r="A9" s="6" t="s">
        <v>58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1" t="s">
        <v>51</v>
      </c>
      <c r="H9" s="13" t="s">
        <v>51</v>
      </c>
      <c r="I9" s="1" t="s">
        <v>51</v>
      </c>
      <c r="J9" s="1" t="s">
        <v>51</v>
      </c>
      <c r="K9" s="1" t="s">
        <v>51</v>
      </c>
      <c r="L9" s="1" t="s">
        <v>51</v>
      </c>
      <c r="M9" s="1" t="s">
        <v>51</v>
      </c>
      <c r="N9" s="1" t="s">
        <v>51</v>
      </c>
      <c r="O9" s="1" t="s">
        <v>51</v>
      </c>
      <c r="P9" s="1" t="s">
        <v>51</v>
      </c>
      <c r="Q9" s="1" t="s">
        <v>51</v>
      </c>
      <c r="R9" s="1" t="s">
        <v>51</v>
      </c>
      <c r="S9" s="1" t="s">
        <v>51</v>
      </c>
      <c r="T9" s="1" t="s">
        <v>51</v>
      </c>
      <c r="U9" s="1" t="s">
        <v>51</v>
      </c>
      <c r="V9" s="1" t="s">
        <v>51</v>
      </c>
      <c r="W9" s="1" t="s">
        <v>51</v>
      </c>
      <c r="X9" s="13" t="s">
        <v>51</v>
      </c>
      <c r="Y9" s="1" t="s">
        <v>51</v>
      </c>
      <c r="Z9" s="1" t="s">
        <v>51</v>
      </c>
      <c r="AA9" s="1" t="s">
        <v>51</v>
      </c>
      <c r="AB9" s="1" t="s">
        <v>51</v>
      </c>
      <c r="AC9" s="1" t="s">
        <v>51</v>
      </c>
      <c r="AD9" s="1" t="s">
        <v>51</v>
      </c>
      <c r="AE9" s="1" t="s">
        <v>51</v>
      </c>
      <c r="AF9" s="1" t="s">
        <v>51</v>
      </c>
      <c r="AG9" s="1" t="s">
        <v>51</v>
      </c>
      <c r="AH9" s="1" t="s">
        <v>51</v>
      </c>
      <c r="AI9" s="1" t="s">
        <v>51</v>
      </c>
      <c r="AJ9" s="1" t="s">
        <v>51</v>
      </c>
      <c r="AK9" s="1" t="s">
        <v>51</v>
      </c>
      <c r="AL9" s="1" t="s">
        <v>51</v>
      </c>
      <c r="AM9" s="1" t="s">
        <v>51</v>
      </c>
      <c r="AN9" s="1" t="s">
        <v>51</v>
      </c>
      <c r="AO9" s="1" t="s">
        <v>51</v>
      </c>
      <c r="AP9" s="1" t="s">
        <v>51</v>
      </c>
      <c r="AQ9" s="1" t="s">
        <v>51</v>
      </c>
      <c r="AR9" s="1" t="s">
        <v>51</v>
      </c>
      <c r="AS9" s="1" t="s">
        <v>51</v>
      </c>
      <c r="AT9" s="1" t="s">
        <v>51</v>
      </c>
      <c r="AU9" s="1" t="s">
        <v>51</v>
      </c>
      <c r="AV9" s="17" t="s">
        <v>51</v>
      </c>
    </row>
    <row r="10" spans="1:48" ht="12" x14ac:dyDescent="0.15">
      <c r="A10" s="6" t="s">
        <v>59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1" t="s">
        <v>51</v>
      </c>
      <c r="H10" s="13" t="s">
        <v>51</v>
      </c>
      <c r="I10" s="1" t="s">
        <v>51</v>
      </c>
      <c r="J10" s="1" t="s">
        <v>51</v>
      </c>
      <c r="K10" s="1" t="s">
        <v>51</v>
      </c>
      <c r="L10" s="1" t="s">
        <v>51</v>
      </c>
      <c r="M10" s="1" t="s">
        <v>51</v>
      </c>
      <c r="N10" s="1" t="s">
        <v>51</v>
      </c>
      <c r="O10" s="1" t="s">
        <v>51</v>
      </c>
      <c r="P10" s="1" t="s">
        <v>51</v>
      </c>
      <c r="Q10" s="1" t="s">
        <v>51</v>
      </c>
      <c r="R10" s="1" t="s">
        <v>51</v>
      </c>
      <c r="S10" s="1" t="s">
        <v>51</v>
      </c>
      <c r="T10" s="1" t="s">
        <v>51</v>
      </c>
      <c r="U10" s="1" t="s">
        <v>51</v>
      </c>
      <c r="V10" s="1" t="s">
        <v>51</v>
      </c>
      <c r="W10" s="1" t="s">
        <v>51</v>
      </c>
      <c r="X10" s="13" t="s">
        <v>51</v>
      </c>
      <c r="Y10" s="1" t="s">
        <v>51</v>
      </c>
      <c r="Z10" s="1" t="s">
        <v>51</v>
      </c>
      <c r="AA10" s="1" t="s">
        <v>51</v>
      </c>
      <c r="AB10" s="1" t="s">
        <v>51</v>
      </c>
      <c r="AC10" s="1" t="s">
        <v>51</v>
      </c>
      <c r="AD10" s="1" t="s">
        <v>51</v>
      </c>
      <c r="AE10" s="1" t="s">
        <v>51</v>
      </c>
      <c r="AF10" s="1" t="s">
        <v>51</v>
      </c>
      <c r="AG10" s="1" t="s">
        <v>51</v>
      </c>
      <c r="AH10" s="1" t="s">
        <v>51</v>
      </c>
      <c r="AI10" s="1" t="s">
        <v>51</v>
      </c>
      <c r="AJ10" s="1" t="s">
        <v>51</v>
      </c>
      <c r="AK10" s="1" t="s">
        <v>51</v>
      </c>
      <c r="AL10" s="1" t="s">
        <v>51</v>
      </c>
      <c r="AM10" s="1" t="s">
        <v>51</v>
      </c>
      <c r="AN10" s="1" t="s">
        <v>51</v>
      </c>
      <c r="AO10" s="1" t="s">
        <v>51</v>
      </c>
      <c r="AP10" s="1" t="s">
        <v>51</v>
      </c>
      <c r="AQ10" s="1" t="s">
        <v>51</v>
      </c>
      <c r="AR10" s="1" t="s">
        <v>51</v>
      </c>
      <c r="AS10" s="1" t="s">
        <v>51</v>
      </c>
      <c r="AT10" s="1" t="s">
        <v>51</v>
      </c>
      <c r="AU10" s="1" t="s">
        <v>51</v>
      </c>
      <c r="AV10" s="17" t="s">
        <v>51</v>
      </c>
    </row>
    <row r="11" spans="1:48" ht="12" x14ac:dyDescent="0.15">
      <c r="A11" s="6" t="s">
        <v>60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1" t="s">
        <v>51</v>
      </c>
      <c r="H11" s="13" t="s">
        <v>51</v>
      </c>
      <c r="I11" s="1" t="s">
        <v>51</v>
      </c>
      <c r="J11" s="1" t="s">
        <v>51</v>
      </c>
      <c r="K11" s="1" t="s">
        <v>51</v>
      </c>
      <c r="L11" s="1" t="s">
        <v>51</v>
      </c>
      <c r="M11" s="1" t="s">
        <v>51</v>
      </c>
      <c r="N11" s="1" t="s">
        <v>51</v>
      </c>
      <c r="O11" s="1" t="s">
        <v>51</v>
      </c>
      <c r="P11" s="1" t="s">
        <v>51</v>
      </c>
      <c r="Q11" s="1" t="s">
        <v>51</v>
      </c>
      <c r="R11" s="1" t="s">
        <v>51</v>
      </c>
      <c r="S11" s="1" t="s">
        <v>51</v>
      </c>
      <c r="T11" s="1" t="s">
        <v>51</v>
      </c>
      <c r="U11" s="1" t="s">
        <v>51</v>
      </c>
      <c r="V11" s="1" t="s">
        <v>51</v>
      </c>
      <c r="W11" s="1" t="s">
        <v>51</v>
      </c>
      <c r="X11" s="13" t="s">
        <v>51</v>
      </c>
      <c r="Y11" s="1" t="s">
        <v>51</v>
      </c>
      <c r="Z11" s="1" t="s">
        <v>51</v>
      </c>
      <c r="AA11" s="1" t="s">
        <v>51</v>
      </c>
      <c r="AB11" s="1" t="s">
        <v>51</v>
      </c>
      <c r="AC11" s="1" t="s">
        <v>51</v>
      </c>
      <c r="AD11" s="1" t="s">
        <v>51</v>
      </c>
      <c r="AE11" s="1" t="s">
        <v>51</v>
      </c>
      <c r="AF11" s="1" t="s">
        <v>51</v>
      </c>
      <c r="AG11" s="1" t="s">
        <v>51</v>
      </c>
      <c r="AH11" s="1" t="s">
        <v>51</v>
      </c>
      <c r="AI11" s="1" t="s">
        <v>51</v>
      </c>
      <c r="AJ11" s="1" t="s">
        <v>51</v>
      </c>
      <c r="AK11" s="1" t="s">
        <v>51</v>
      </c>
      <c r="AL11" s="1" t="s">
        <v>51</v>
      </c>
      <c r="AM11" s="1" t="s">
        <v>51</v>
      </c>
      <c r="AN11" s="1" t="s">
        <v>51</v>
      </c>
      <c r="AO11" s="1" t="s">
        <v>51</v>
      </c>
      <c r="AP11" s="1" t="s">
        <v>51</v>
      </c>
      <c r="AQ11" s="1" t="s">
        <v>51</v>
      </c>
      <c r="AR11" s="1" t="s">
        <v>51</v>
      </c>
      <c r="AS11" s="1" t="s">
        <v>51</v>
      </c>
      <c r="AT11" s="1" t="s">
        <v>51</v>
      </c>
      <c r="AU11" s="1" t="s">
        <v>51</v>
      </c>
      <c r="AV11" s="17" t="s">
        <v>51</v>
      </c>
    </row>
    <row r="12" spans="1:48" ht="12" x14ac:dyDescent="0.15">
      <c r="A12" s="6" t="s">
        <v>61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1" t="s">
        <v>51</v>
      </c>
      <c r="H12" s="13" t="s">
        <v>51</v>
      </c>
      <c r="I12" s="1" t="s">
        <v>51</v>
      </c>
      <c r="J12" s="1" t="s">
        <v>51</v>
      </c>
      <c r="K12" s="1" t="s">
        <v>51</v>
      </c>
      <c r="L12" s="1" t="s">
        <v>51</v>
      </c>
      <c r="M12" s="1" t="s">
        <v>51</v>
      </c>
      <c r="N12" s="1" t="s">
        <v>51</v>
      </c>
      <c r="O12" s="1" t="s">
        <v>51</v>
      </c>
      <c r="P12" s="1" t="s">
        <v>51</v>
      </c>
      <c r="Q12" s="1" t="s">
        <v>51</v>
      </c>
      <c r="R12" s="1" t="s">
        <v>51</v>
      </c>
      <c r="S12" s="1" t="s">
        <v>51</v>
      </c>
      <c r="T12" s="1" t="s">
        <v>51</v>
      </c>
      <c r="U12" s="1" t="s">
        <v>51</v>
      </c>
      <c r="V12" s="1" t="s">
        <v>51</v>
      </c>
      <c r="W12" s="1" t="s">
        <v>51</v>
      </c>
      <c r="X12" s="13" t="s">
        <v>51</v>
      </c>
      <c r="Y12" s="1" t="s">
        <v>51</v>
      </c>
      <c r="Z12" s="1" t="s">
        <v>51</v>
      </c>
      <c r="AA12" s="1" t="s">
        <v>51</v>
      </c>
      <c r="AB12" s="1" t="s">
        <v>51</v>
      </c>
      <c r="AC12" s="1" t="s">
        <v>51</v>
      </c>
      <c r="AD12" s="1" t="s">
        <v>51</v>
      </c>
      <c r="AE12" s="1" t="s">
        <v>51</v>
      </c>
      <c r="AF12" s="1" t="s">
        <v>51</v>
      </c>
      <c r="AG12" s="1" t="s">
        <v>51</v>
      </c>
      <c r="AH12" s="1" t="s">
        <v>51</v>
      </c>
      <c r="AI12" s="1" t="s">
        <v>51</v>
      </c>
      <c r="AJ12" s="1" t="s">
        <v>51</v>
      </c>
      <c r="AK12" s="1" t="s">
        <v>51</v>
      </c>
      <c r="AL12" s="1" t="s">
        <v>51</v>
      </c>
      <c r="AM12" s="1" t="s">
        <v>51</v>
      </c>
      <c r="AN12" s="1" t="s">
        <v>51</v>
      </c>
      <c r="AO12" s="1" t="s">
        <v>51</v>
      </c>
      <c r="AP12" s="1" t="s">
        <v>51</v>
      </c>
      <c r="AQ12" s="1" t="s">
        <v>51</v>
      </c>
      <c r="AR12" s="1" t="s">
        <v>51</v>
      </c>
      <c r="AS12" s="1" t="s">
        <v>51</v>
      </c>
      <c r="AT12" s="1" t="s">
        <v>51</v>
      </c>
      <c r="AU12" s="1" t="s">
        <v>51</v>
      </c>
      <c r="AV12" s="17" t="s">
        <v>51</v>
      </c>
    </row>
    <row r="13" spans="1:48" ht="12" x14ac:dyDescent="0.15">
      <c r="A13" s="6" t="s">
        <v>62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1" t="s">
        <v>51</v>
      </c>
      <c r="H13" s="13" t="s">
        <v>51</v>
      </c>
      <c r="I13" s="1" t="s">
        <v>51</v>
      </c>
      <c r="J13" s="1" t="s">
        <v>51</v>
      </c>
      <c r="K13" s="1" t="s">
        <v>51</v>
      </c>
      <c r="L13" s="1" t="s">
        <v>51</v>
      </c>
      <c r="M13" s="1" t="s">
        <v>51</v>
      </c>
      <c r="N13" s="1" t="s">
        <v>51</v>
      </c>
      <c r="O13" s="1" t="s">
        <v>51</v>
      </c>
      <c r="P13" s="1" t="s">
        <v>51</v>
      </c>
      <c r="Q13" s="1" t="s">
        <v>51</v>
      </c>
      <c r="R13" s="1" t="s">
        <v>51</v>
      </c>
      <c r="S13" s="1" t="s">
        <v>51</v>
      </c>
      <c r="T13" s="1" t="s">
        <v>51</v>
      </c>
      <c r="U13" s="1" t="s">
        <v>51</v>
      </c>
      <c r="V13" s="1" t="s">
        <v>51</v>
      </c>
      <c r="W13" s="1" t="s">
        <v>51</v>
      </c>
      <c r="X13" s="13" t="s">
        <v>51</v>
      </c>
      <c r="Y13" s="1" t="s">
        <v>51</v>
      </c>
      <c r="Z13" s="1" t="s">
        <v>51</v>
      </c>
      <c r="AA13" s="1" t="s">
        <v>51</v>
      </c>
      <c r="AB13" s="1" t="s">
        <v>51</v>
      </c>
      <c r="AC13" s="1" t="s">
        <v>51</v>
      </c>
      <c r="AD13" s="1" t="s">
        <v>51</v>
      </c>
      <c r="AE13" s="1" t="s">
        <v>51</v>
      </c>
      <c r="AF13" s="1" t="s">
        <v>51</v>
      </c>
      <c r="AG13" s="1" t="s">
        <v>51</v>
      </c>
      <c r="AH13" s="1" t="s">
        <v>51</v>
      </c>
      <c r="AI13" s="1" t="s">
        <v>51</v>
      </c>
      <c r="AJ13" s="1" t="s">
        <v>51</v>
      </c>
      <c r="AK13" s="1" t="s">
        <v>51</v>
      </c>
      <c r="AL13" s="1" t="s">
        <v>51</v>
      </c>
      <c r="AM13" s="1" t="s">
        <v>51</v>
      </c>
      <c r="AN13" s="1" t="s">
        <v>51</v>
      </c>
      <c r="AO13" s="1" t="s">
        <v>51</v>
      </c>
      <c r="AP13" s="1" t="s">
        <v>51</v>
      </c>
      <c r="AQ13" s="1" t="s">
        <v>51</v>
      </c>
      <c r="AR13" s="1" t="s">
        <v>51</v>
      </c>
      <c r="AS13" s="1" t="s">
        <v>51</v>
      </c>
      <c r="AT13" s="1" t="s">
        <v>51</v>
      </c>
      <c r="AU13" s="1" t="s">
        <v>51</v>
      </c>
      <c r="AV13" s="17" t="s">
        <v>51</v>
      </c>
    </row>
    <row r="14" spans="1:48" ht="12" x14ac:dyDescent="0.15">
      <c r="A14" s="6" t="s">
        <v>63</v>
      </c>
      <c r="B14" s="1" t="s">
        <v>51</v>
      </c>
      <c r="C14" s="1" t="s">
        <v>51</v>
      </c>
      <c r="D14" s="1" t="s">
        <v>51</v>
      </c>
      <c r="E14" s="1" t="s">
        <v>51</v>
      </c>
      <c r="F14" s="1" t="s">
        <v>51</v>
      </c>
      <c r="G14" s="1" t="s">
        <v>51</v>
      </c>
      <c r="H14" s="13" t="s">
        <v>51</v>
      </c>
      <c r="I14" s="1" t="s">
        <v>51</v>
      </c>
      <c r="J14" s="1" t="s">
        <v>51</v>
      </c>
      <c r="K14" s="1" t="s">
        <v>51</v>
      </c>
      <c r="L14" s="1" t="s">
        <v>51</v>
      </c>
      <c r="M14" s="1" t="s">
        <v>51</v>
      </c>
      <c r="N14" s="1" t="s">
        <v>51</v>
      </c>
      <c r="O14" s="1" t="s">
        <v>51</v>
      </c>
      <c r="P14" s="1" t="s">
        <v>51</v>
      </c>
      <c r="Q14" s="1" t="s">
        <v>51</v>
      </c>
      <c r="R14" s="1" t="s">
        <v>51</v>
      </c>
      <c r="S14" s="1" t="s">
        <v>51</v>
      </c>
      <c r="T14" s="1" t="s">
        <v>51</v>
      </c>
      <c r="U14" s="1" t="s">
        <v>51</v>
      </c>
      <c r="V14" s="1" t="s">
        <v>51</v>
      </c>
      <c r="W14" s="1" t="s">
        <v>51</v>
      </c>
      <c r="X14" s="13" t="s">
        <v>51</v>
      </c>
      <c r="Y14" s="1" t="s">
        <v>51</v>
      </c>
      <c r="Z14" s="1" t="s">
        <v>51</v>
      </c>
      <c r="AA14" s="1" t="s">
        <v>51</v>
      </c>
      <c r="AB14" s="1" t="s">
        <v>51</v>
      </c>
      <c r="AC14" s="1" t="s">
        <v>51</v>
      </c>
      <c r="AD14" s="1" t="s">
        <v>51</v>
      </c>
      <c r="AE14" s="1" t="s">
        <v>51</v>
      </c>
      <c r="AF14" s="1" t="s">
        <v>51</v>
      </c>
      <c r="AG14" s="1" t="s">
        <v>51</v>
      </c>
      <c r="AH14" s="1" t="s">
        <v>51</v>
      </c>
      <c r="AI14" s="1" t="s">
        <v>51</v>
      </c>
      <c r="AJ14" s="1" t="s">
        <v>51</v>
      </c>
      <c r="AK14" s="1" t="s">
        <v>51</v>
      </c>
      <c r="AL14" s="1" t="s">
        <v>51</v>
      </c>
      <c r="AM14" s="1" t="s">
        <v>51</v>
      </c>
      <c r="AN14" s="1" t="s">
        <v>51</v>
      </c>
      <c r="AO14" s="1" t="s">
        <v>51</v>
      </c>
      <c r="AP14" s="1" t="s">
        <v>51</v>
      </c>
      <c r="AQ14" s="1" t="s">
        <v>51</v>
      </c>
      <c r="AR14" s="1" t="s">
        <v>51</v>
      </c>
      <c r="AS14" s="1" t="s">
        <v>51</v>
      </c>
      <c r="AT14" s="1" t="s">
        <v>51</v>
      </c>
      <c r="AU14" s="1" t="s">
        <v>51</v>
      </c>
      <c r="AV14" s="17" t="s">
        <v>51</v>
      </c>
    </row>
    <row r="15" spans="1:48" ht="12" x14ac:dyDescent="0.15">
      <c r="A15" s="6" t="s">
        <v>64</v>
      </c>
      <c r="B15" s="1">
        <v>397192583</v>
      </c>
      <c r="C15" s="1" t="s">
        <v>51</v>
      </c>
      <c r="D15" s="1" t="s">
        <v>51</v>
      </c>
      <c r="E15" s="1" t="s">
        <v>51</v>
      </c>
      <c r="F15" s="1">
        <v>397192583</v>
      </c>
      <c r="G15" s="1" t="s">
        <v>51</v>
      </c>
      <c r="H15" s="13">
        <v>397192583</v>
      </c>
      <c r="I15" s="1">
        <v>-1448700</v>
      </c>
      <c r="J15" s="1" t="s">
        <v>51</v>
      </c>
      <c r="K15" s="1" t="s">
        <v>51</v>
      </c>
      <c r="L15" s="1">
        <v>114340000</v>
      </c>
      <c r="M15" s="1" t="s">
        <v>51</v>
      </c>
      <c r="N15" s="1" t="s">
        <v>51</v>
      </c>
      <c r="O15" s="1">
        <v>507833067</v>
      </c>
      <c r="P15" s="1" t="s">
        <v>51</v>
      </c>
      <c r="Q15" s="1" t="s">
        <v>51</v>
      </c>
      <c r="R15" s="1" t="s">
        <v>51</v>
      </c>
      <c r="S15" s="1" t="s">
        <v>51</v>
      </c>
      <c r="T15" s="1">
        <v>17065627</v>
      </c>
      <c r="U15" s="1">
        <v>1034982577</v>
      </c>
      <c r="V15" s="1">
        <v>-804836000</v>
      </c>
      <c r="W15" s="1">
        <v>-2616194000</v>
      </c>
      <c r="X15" s="13">
        <v>-2386047423</v>
      </c>
      <c r="Y15" s="1" t="s">
        <v>51</v>
      </c>
      <c r="Z15" s="1" t="s">
        <v>51</v>
      </c>
      <c r="AA15" s="1" t="s">
        <v>51</v>
      </c>
      <c r="AB15" s="1">
        <v>448313906</v>
      </c>
      <c r="AC15" s="1" t="s">
        <v>51</v>
      </c>
      <c r="AD15" s="1">
        <v>-11549</v>
      </c>
      <c r="AE15" s="1" t="s">
        <v>51</v>
      </c>
      <c r="AF15" s="1" t="s">
        <v>51</v>
      </c>
      <c r="AG15" s="1" t="s">
        <v>51</v>
      </c>
      <c r="AH15" s="1" t="s">
        <v>51</v>
      </c>
      <c r="AI15" s="1" t="s">
        <v>51</v>
      </c>
      <c r="AJ15" s="1" t="s">
        <v>51</v>
      </c>
      <c r="AK15" s="1" t="s">
        <v>51</v>
      </c>
      <c r="AL15" s="1" t="s">
        <v>51</v>
      </c>
      <c r="AM15" s="1" t="s">
        <v>51</v>
      </c>
      <c r="AN15" s="1" t="s">
        <v>51</v>
      </c>
      <c r="AO15" s="1" t="s">
        <v>51</v>
      </c>
      <c r="AP15" s="1">
        <v>797002500</v>
      </c>
      <c r="AQ15" s="1" t="s">
        <v>51</v>
      </c>
      <c r="AR15" s="1">
        <v>-797002500</v>
      </c>
      <c r="AS15" s="1">
        <v>-1937745066</v>
      </c>
      <c r="AT15" s="1">
        <v>-12884494</v>
      </c>
      <c r="AU15" s="1">
        <v>356383000</v>
      </c>
      <c r="AV15" s="17">
        <v>-1594246560</v>
      </c>
    </row>
    <row r="16" spans="1:48" ht="12" x14ac:dyDescent="0.15">
      <c r="A16" s="6" t="s">
        <v>65</v>
      </c>
      <c r="B16" s="1" t="s">
        <v>51</v>
      </c>
      <c r="C16" s="1" t="s">
        <v>51</v>
      </c>
      <c r="D16" s="1" t="s">
        <v>51</v>
      </c>
      <c r="E16" s="1" t="s">
        <v>51</v>
      </c>
      <c r="F16" s="1" t="s">
        <v>51</v>
      </c>
      <c r="G16" s="1" t="s">
        <v>51</v>
      </c>
      <c r="H16" s="13" t="s">
        <v>51</v>
      </c>
      <c r="I16" s="1" t="s">
        <v>51</v>
      </c>
      <c r="J16" s="1" t="s">
        <v>51</v>
      </c>
      <c r="K16" s="1" t="s">
        <v>51</v>
      </c>
      <c r="L16" s="1" t="s">
        <v>51</v>
      </c>
      <c r="M16" s="1" t="s">
        <v>51</v>
      </c>
      <c r="N16" s="1" t="s">
        <v>51</v>
      </c>
      <c r="O16" s="1" t="s">
        <v>51</v>
      </c>
      <c r="P16" s="1" t="s">
        <v>51</v>
      </c>
      <c r="Q16" s="1" t="s">
        <v>51</v>
      </c>
      <c r="R16" s="1" t="s">
        <v>51</v>
      </c>
      <c r="S16" s="1" t="s">
        <v>51</v>
      </c>
      <c r="T16" s="1" t="s">
        <v>51</v>
      </c>
      <c r="U16" s="1" t="s">
        <v>51</v>
      </c>
      <c r="V16" s="1" t="s">
        <v>51</v>
      </c>
      <c r="W16" s="1" t="s">
        <v>51</v>
      </c>
      <c r="X16" s="13" t="s">
        <v>51</v>
      </c>
      <c r="Y16" s="1" t="s">
        <v>51</v>
      </c>
      <c r="Z16" s="1" t="s">
        <v>51</v>
      </c>
      <c r="AA16" s="1" t="s">
        <v>51</v>
      </c>
      <c r="AB16" s="1" t="s">
        <v>51</v>
      </c>
      <c r="AC16" s="1" t="s">
        <v>51</v>
      </c>
      <c r="AD16" s="1" t="s">
        <v>51</v>
      </c>
      <c r="AE16" s="1" t="s">
        <v>51</v>
      </c>
      <c r="AF16" s="1" t="s">
        <v>51</v>
      </c>
      <c r="AG16" s="1" t="s">
        <v>51</v>
      </c>
      <c r="AH16" s="1" t="s">
        <v>51</v>
      </c>
      <c r="AI16" s="1" t="s">
        <v>51</v>
      </c>
      <c r="AJ16" s="1" t="s">
        <v>51</v>
      </c>
      <c r="AK16" s="1" t="s">
        <v>51</v>
      </c>
      <c r="AL16" s="1" t="s">
        <v>51</v>
      </c>
      <c r="AM16" s="1" t="s">
        <v>51</v>
      </c>
      <c r="AN16" s="1" t="s">
        <v>51</v>
      </c>
      <c r="AO16" s="1" t="s">
        <v>51</v>
      </c>
      <c r="AP16" s="1" t="s">
        <v>51</v>
      </c>
      <c r="AQ16" s="1" t="s">
        <v>51</v>
      </c>
      <c r="AR16" s="1" t="s">
        <v>51</v>
      </c>
      <c r="AS16" s="1" t="s">
        <v>51</v>
      </c>
      <c r="AT16" s="1" t="s">
        <v>51</v>
      </c>
      <c r="AU16" s="1" t="s">
        <v>51</v>
      </c>
      <c r="AV16" s="17" t="s">
        <v>51</v>
      </c>
    </row>
    <row r="17" spans="1:48" ht="12" x14ac:dyDescent="0.15">
      <c r="A17" s="6" t="s">
        <v>66</v>
      </c>
      <c r="B17" s="1" t="s">
        <v>51</v>
      </c>
      <c r="C17" s="1" t="s">
        <v>51</v>
      </c>
      <c r="D17" s="1" t="s">
        <v>51</v>
      </c>
      <c r="E17" s="1" t="s">
        <v>51</v>
      </c>
      <c r="F17" s="1" t="s">
        <v>51</v>
      </c>
      <c r="G17" s="1" t="s">
        <v>51</v>
      </c>
      <c r="H17" s="13" t="s">
        <v>51</v>
      </c>
      <c r="I17" s="1" t="s">
        <v>51</v>
      </c>
      <c r="J17" s="1" t="s">
        <v>51</v>
      </c>
      <c r="K17" s="1" t="s">
        <v>51</v>
      </c>
      <c r="L17" s="1" t="s">
        <v>51</v>
      </c>
      <c r="M17" s="1" t="s">
        <v>51</v>
      </c>
      <c r="N17" s="1" t="s">
        <v>51</v>
      </c>
      <c r="O17" s="1" t="s">
        <v>51</v>
      </c>
      <c r="P17" s="1" t="s">
        <v>51</v>
      </c>
      <c r="Q17" s="1" t="s">
        <v>51</v>
      </c>
      <c r="R17" s="1" t="s">
        <v>51</v>
      </c>
      <c r="S17" s="1" t="s">
        <v>51</v>
      </c>
      <c r="T17" s="1" t="s">
        <v>51</v>
      </c>
      <c r="U17" s="1" t="s">
        <v>51</v>
      </c>
      <c r="V17" s="1" t="s">
        <v>51</v>
      </c>
      <c r="W17" s="1" t="s">
        <v>51</v>
      </c>
      <c r="X17" s="13" t="s">
        <v>51</v>
      </c>
      <c r="Y17" s="1" t="s">
        <v>51</v>
      </c>
      <c r="Z17" s="1" t="s">
        <v>51</v>
      </c>
      <c r="AA17" s="1" t="s">
        <v>51</v>
      </c>
      <c r="AB17" s="1" t="s">
        <v>51</v>
      </c>
      <c r="AC17" s="1" t="s">
        <v>51</v>
      </c>
      <c r="AD17" s="1" t="s">
        <v>51</v>
      </c>
      <c r="AE17" s="1" t="s">
        <v>51</v>
      </c>
      <c r="AF17" s="1" t="s">
        <v>51</v>
      </c>
      <c r="AG17" s="1" t="s">
        <v>51</v>
      </c>
      <c r="AH17" s="1" t="s">
        <v>51</v>
      </c>
      <c r="AI17" s="1">
        <v>-10000000</v>
      </c>
      <c r="AJ17" s="1" t="s">
        <v>51</v>
      </c>
      <c r="AK17" s="1" t="s">
        <v>51</v>
      </c>
      <c r="AL17" s="1" t="s">
        <v>51</v>
      </c>
      <c r="AM17" s="1" t="s">
        <v>51</v>
      </c>
      <c r="AN17" s="1" t="s">
        <v>51</v>
      </c>
      <c r="AO17" s="1" t="s">
        <v>51</v>
      </c>
      <c r="AP17" s="1" t="s">
        <v>51</v>
      </c>
      <c r="AQ17" s="1" t="s">
        <v>51</v>
      </c>
      <c r="AR17" s="1" t="s">
        <v>51</v>
      </c>
      <c r="AS17" s="1">
        <v>-10000000</v>
      </c>
      <c r="AT17" s="1" t="s">
        <v>51</v>
      </c>
      <c r="AU17" s="1" t="s">
        <v>51</v>
      </c>
      <c r="AV17" s="17">
        <v>-10000000</v>
      </c>
    </row>
    <row r="18" spans="1:48" ht="12" x14ac:dyDescent="0.15">
      <c r="A18" s="6" t="s">
        <v>67</v>
      </c>
      <c r="B18" s="1" t="s">
        <v>51</v>
      </c>
      <c r="C18" s="1" t="s">
        <v>51</v>
      </c>
      <c r="D18" s="1" t="s">
        <v>51</v>
      </c>
      <c r="E18" s="1" t="s">
        <v>51</v>
      </c>
      <c r="F18" s="1" t="s">
        <v>51</v>
      </c>
      <c r="G18" s="1" t="s">
        <v>51</v>
      </c>
      <c r="H18" s="13" t="s">
        <v>51</v>
      </c>
      <c r="I18" s="1" t="s">
        <v>51</v>
      </c>
      <c r="J18" s="1" t="s">
        <v>51</v>
      </c>
      <c r="K18" s="1" t="s">
        <v>51</v>
      </c>
      <c r="L18" s="1" t="s">
        <v>51</v>
      </c>
      <c r="M18" s="1" t="s">
        <v>51</v>
      </c>
      <c r="N18" s="1" t="s">
        <v>51</v>
      </c>
      <c r="O18" s="1" t="s">
        <v>51</v>
      </c>
      <c r="P18" s="1" t="s">
        <v>51</v>
      </c>
      <c r="Q18" s="1" t="s">
        <v>51</v>
      </c>
      <c r="R18" s="1" t="s">
        <v>51</v>
      </c>
      <c r="S18" s="1" t="s">
        <v>51</v>
      </c>
      <c r="T18" s="1" t="s">
        <v>51</v>
      </c>
      <c r="U18" s="1" t="s">
        <v>51</v>
      </c>
      <c r="V18" s="1" t="s">
        <v>51</v>
      </c>
      <c r="W18" s="1" t="s">
        <v>51</v>
      </c>
      <c r="X18" s="13" t="s">
        <v>51</v>
      </c>
      <c r="Y18" s="1">
        <v>1222147</v>
      </c>
      <c r="Z18" s="1">
        <v>5976</v>
      </c>
      <c r="AA18" s="1">
        <v>2119963</v>
      </c>
      <c r="AB18" s="1">
        <v>-3517072</v>
      </c>
      <c r="AC18" s="1">
        <v>-27703554</v>
      </c>
      <c r="AD18" s="1">
        <v>1640620</v>
      </c>
      <c r="AE18" s="1">
        <v>45535707</v>
      </c>
      <c r="AF18" s="1">
        <v>37700255</v>
      </c>
      <c r="AG18" s="1">
        <v>-1508148</v>
      </c>
      <c r="AH18" s="1">
        <v>-100297615</v>
      </c>
      <c r="AI18" s="1" t="s">
        <v>51</v>
      </c>
      <c r="AJ18" s="1" t="s">
        <v>51</v>
      </c>
      <c r="AK18" s="1" t="s">
        <v>51</v>
      </c>
      <c r="AL18" s="1">
        <v>-14805</v>
      </c>
      <c r="AM18" s="1" t="s">
        <v>51</v>
      </c>
      <c r="AN18" s="1" t="s">
        <v>51</v>
      </c>
      <c r="AO18" s="1" t="s">
        <v>51</v>
      </c>
      <c r="AP18" s="1" t="s">
        <v>51</v>
      </c>
      <c r="AQ18" s="1" t="s">
        <v>51</v>
      </c>
      <c r="AR18" s="1" t="s">
        <v>51</v>
      </c>
      <c r="AS18" s="1">
        <v>-44816526</v>
      </c>
      <c r="AT18" s="1" t="s">
        <v>51</v>
      </c>
      <c r="AU18" s="1" t="s">
        <v>51</v>
      </c>
      <c r="AV18" s="17">
        <v>-44816526</v>
      </c>
    </row>
    <row r="19" spans="1:48" ht="12" x14ac:dyDescent="0.15">
      <c r="A19" s="6" t="s">
        <v>68</v>
      </c>
      <c r="B19" s="18">
        <v>-159002720</v>
      </c>
      <c r="C19" s="1" t="s">
        <v>51</v>
      </c>
      <c r="D19" s="1" t="s">
        <v>51</v>
      </c>
      <c r="E19" s="1" t="s">
        <v>51</v>
      </c>
      <c r="F19" s="1" t="s">
        <v>51</v>
      </c>
      <c r="G19" s="1" t="s">
        <v>51</v>
      </c>
      <c r="H19" s="13">
        <v>-159002720</v>
      </c>
      <c r="I19" s="1" t="s">
        <v>51</v>
      </c>
      <c r="J19" s="1" t="s">
        <v>51</v>
      </c>
      <c r="K19" s="1" t="s">
        <v>51</v>
      </c>
      <c r="L19" s="1" t="s">
        <v>51</v>
      </c>
      <c r="M19" s="1" t="s">
        <v>51</v>
      </c>
      <c r="N19" s="1" t="s">
        <v>51</v>
      </c>
      <c r="O19" s="1" t="s">
        <v>51</v>
      </c>
      <c r="P19" s="1" t="s">
        <v>51</v>
      </c>
      <c r="Q19" s="1" t="s">
        <v>51</v>
      </c>
      <c r="R19" s="1" t="s">
        <v>51</v>
      </c>
      <c r="S19" s="1">
        <v>80660000</v>
      </c>
      <c r="T19" s="1" t="s">
        <v>51</v>
      </c>
      <c r="U19" s="1">
        <v>80660000</v>
      </c>
      <c r="V19" s="1" t="s">
        <v>51</v>
      </c>
      <c r="W19" s="1">
        <v>3421030000</v>
      </c>
      <c r="X19" s="13">
        <f>3501690000-159002720</f>
        <v>3342687280</v>
      </c>
      <c r="Y19" s="1" t="s">
        <v>51</v>
      </c>
      <c r="Z19" s="1" t="s">
        <v>51</v>
      </c>
      <c r="AA19" s="1" t="s">
        <v>51</v>
      </c>
      <c r="AB19" s="1" t="s">
        <v>51</v>
      </c>
      <c r="AC19" s="1" t="s">
        <v>51</v>
      </c>
      <c r="AD19" s="1">
        <v>-25211477</v>
      </c>
      <c r="AE19" s="1" t="s">
        <v>51</v>
      </c>
      <c r="AF19" s="1" t="s">
        <v>51</v>
      </c>
      <c r="AG19" s="1">
        <v>-25493961</v>
      </c>
      <c r="AH19" s="1" t="s">
        <v>51</v>
      </c>
      <c r="AI19" s="1">
        <v>-782557206</v>
      </c>
      <c r="AJ19" s="1" t="s">
        <v>51</v>
      </c>
      <c r="AK19" s="1">
        <v>-2630390</v>
      </c>
      <c r="AL19" s="1" t="s">
        <v>51</v>
      </c>
      <c r="AM19" s="1" t="s">
        <v>51</v>
      </c>
      <c r="AN19" s="1" t="s">
        <v>51</v>
      </c>
      <c r="AO19" s="1" t="s">
        <v>51</v>
      </c>
      <c r="AP19" s="1" t="s">
        <v>51</v>
      </c>
      <c r="AQ19" s="1" t="s">
        <v>51</v>
      </c>
      <c r="AR19" s="1" t="s">
        <v>51</v>
      </c>
      <c r="AS19" s="1">
        <v>2665796966</v>
      </c>
      <c r="AT19" s="1" t="s">
        <v>51</v>
      </c>
      <c r="AU19" s="1">
        <v>-333498506</v>
      </c>
      <c r="AV19" s="17">
        <f>2332298460-159002720</f>
        <v>2173295740</v>
      </c>
    </row>
    <row r="20" spans="1:48" ht="12" x14ac:dyDescent="0.15">
      <c r="A20" s="6" t="s">
        <v>69</v>
      </c>
      <c r="B20" s="18">
        <f>B8+B15+B19</f>
        <v>-1096112090</v>
      </c>
      <c r="C20" s="1">
        <v>-1179838</v>
      </c>
      <c r="D20" s="1">
        <v>-1179241</v>
      </c>
      <c r="E20" s="1">
        <v>48802000</v>
      </c>
      <c r="F20" s="1">
        <v>-890666449</v>
      </c>
      <c r="G20" s="1" t="s">
        <v>51</v>
      </c>
      <c r="H20" s="13">
        <f>H8+H15+H19</f>
        <v>-1049669169</v>
      </c>
      <c r="I20" s="1">
        <v>-81540767</v>
      </c>
      <c r="J20" s="1">
        <v>1676664</v>
      </c>
      <c r="K20" s="1">
        <v>2750817</v>
      </c>
      <c r="L20" s="1">
        <v>211514125</v>
      </c>
      <c r="M20" s="1" t="s">
        <v>51</v>
      </c>
      <c r="N20" s="1" t="s">
        <v>51</v>
      </c>
      <c r="O20" s="1">
        <v>-21965030</v>
      </c>
      <c r="P20" s="1">
        <v>-5873</v>
      </c>
      <c r="Q20" s="1">
        <v>186334245</v>
      </c>
      <c r="R20" s="1" t="s">
        <v>51</v>
      </c>
      <c r="S20" s="1">
        <v>-145282350</v>
      </c>
      <c r="T20" s="1">
        <v>124873065</v>
      </c>
      <c r="U20" s="1">
        <v>-612311553</v>
      </c>
      <c r="V20" s="1">
        <v>-804836000</v>
      </c>
      <c r="W20" s="1">
        <v>818712601</v>
      </c>
      <c r="X20" s="13">
        <f>X8+X15+X19</f>
        <v>-757437672</v>
      </c>
      <c r="Y20" s="1">
        <v>-5434783</v>
      </c>
      <c r="Z20" s="1">
        <v>-14938074</v>
      </c>
      <c r="AA20" s="1">
        <v>-1603717</v>
      </c>
      <c r="AB20" s="1">
        <v>421752737</v>
      </c>
      <c r="AC20" s="1">
        <v>-9631649</v>
      </c>
      <c r="AD20" s="1">
        <v>-20470959</v>
      </c>
      <c r="AE20" s="1">
        <v>20180047</v>
      </c>
      <c r="AF20" s="1">
        <v>-45104508</v>
      </c>
      <c r="AG20" s="1">
        <v>-26785281</v>
      </c>
      <c r="AH20" s="1">
        <v>145391240</v>
      </c>
      <c r="AI20" s="1">
        <v>-782557206</v>
      </c>
      <c r="AJ20" s="1">
        <v>-618706</v>
      </c>
      <c r="AK20" s="1">
        <v>-2907987</v>
      </c>
      <c r="AL20" s="1">
        <v>-345865</v>
      </c>
      <c r="AM20" s="1">
        <v>-10735256</v>
      </c>
      <c r="AN20" s="1">
        <v>-26328490</v>
      </c>
      <c r="AO20" s="1">
        <v>-9898142</v>
      </c>
      <c r="AP20" s="1">
        <v>756035216</v>
      </c>
      <c r="AQ20" s="1">
        <v>33829850</v>
      </c>
      <c r="AR20" s="1">
        <v>-742903178</v>
      </c>
      <c r="AS20" s="1">
        <v>-921509663</v>
      </c>
      <c r="AT20" s="1">
        <v>-12884494</v>
      </c>
      <c r="AU20" s="1">
        <v>23503200</v>
      </c>
      <c r="AV20" s="17">
        <f>AV8+AV15+AV18+AV19</f>
        <v>-1069893677</v>
      </c>
    </row>
    <row r="21" spans="1:48" s="16" customFormat="1" ht="12.75" thickBot="1" x14ac:dyDescent="0.2">
      <c r="A21" s="7" t="s">
        <v>70</v>
      </c>
      <c r="B21" s="12">
        <f>B3+B20</f>
        <v>51809239206</v>
      </c>
      <c r="C21" s="12">
        <v>4946999</v>
      </c>
      <c r="D21" s="12">
        <v>325487739</v>
      </c>
      <c r="E21" s="12">
        <v>-3337629</v>
      </c>
      <c r="F21" s="12">
        <v>52136336315</v>
      </c>
      <c r="G21" s="12" t="s">
        <v>51</v>
      </c>
      <c r="H21" s="12">
        <f>H3+H8+H15+H19</f>
        <v>52136336315</v>
      </c>
      <c r="I21" s="12">
        <v>540857979</v>
      </c>
      <c r="J21" s="12">
        <v>-2986346</v>
      </c>
      <c r="K21" s="12">
        <v>6504929</v>
      </c>
      <c r="L21" s="12">
        <v>5114638855</v>
      </c>
      <c r="M21" s="12" t="s">
        <v>51</v>
      </c>
      <c r="N21" s="12" t="s">
        <v>51</v>
      </c>
      <c r="O21" s="12">
        <v>1207018545</v>
      </c>
      <c r="P21" s="12" t="s">
        <v>51</v>
      </c>
      <c r="Q21" s="12">
        <v>624460684</v>
      </c>
      <c r="R21" s="12" t="s">
        <v>51</v>
      </c>
      <c r="S21" s="12">
        <v>42885551</v>
      </c>
      <c r="T21" s="12">
        <v>5463141397</v>
      </c>
      <c r="U21" s="12">
        <v>65132857909</v>
      </c>
      <c r="V21" s="12" t="s">
        <v>51</v>
      </c>
      <c r="W21" s="12">
        <v>-1159401399</v>
      </c>
      <c r="X21" s="12">
        <f>X3+X20</f>
        <v>63973456510</v>
      </c>
      <c r="Y21" s="12">
        <v>230171797</v>
      </c>
      <c r="Z21" s="12">
        <v>-31907700</v>
      </c>
      <c r="AA21" s="12">
        <v>494732947</v>
      </c>
      <c r="AB21" s="12">
        <v>754994850</v>
      </c>
      <c r="AC21" s="12">
        <v>-463641053</v>
      </c>
      <c r="AD21" s="12">
        <v>35700426</v>
      </c>
      <c r="AE21" s="12">
        <v>34522329</v>
      </c>
      <c r="AF21" s="12">
        <v>437144583</v>
      </c>
      <c r="AG21" s="12">
        <v>29841318</v>
      </c>
      <c r="AH21" s="12">
        <v>2836746689</v>
      </c>
      <c r="AI21" s="12" t="s">
        <v>51</v>
      </c>
      <c r="AJ21" s="12">
        <v>14030542</v>
      </c>
      <c r="AK21" s="12">
        <v>323620981</v>
      </c>
      <c r="AL21" s="12">
        <v>369020</v>
      </c>
      <c r="AM21" s="12">
        <v>371184961</v>
      </c>
      <c r="AN21" s="12">
        <v>-56215116</v>
      </c>
      <c r="AO21" s="12">
        <v>1315079604</v>
      </c>
      <c r="AP21" s="12">
        <v>1342213070</v>
      </c>
      <c r="AQ21" s="12">
        <v>-815420814</v>
      </c>
      <c r="AR21" s="12">
        <v>-2156841705</v>
      </c>
      <c r="AS21" s="12">
        <v>68669783239</v>
      </c>
      <c r="AT21" s="12" t="s">
        <v>51</v>
      </c>
      <c r="AU21" s="12">
        <v>-330413542</v>
      </c>
      <c r="AV21" s="15">
        <f>AV3+AV20</f>
        <v>68339369697</v>
      </c>
    </row>
    <row r="22" spans="1:48" ht="11.25" customHeight="1" x14ac:dyDescent="0.4">
      <c r="B22"/>
    </row>
  </sheetData>
  <phoneticPr fontId="6"/>
  <pageMargins left="0.39370078740157483" right="0.39370078740157483" top="0.39370078740157483" bottom="0.39370078740157483" header="0.19685039370078741" footer="0.19685039370078741"/>
  <pageSetup paperSize="9" scale="46" fitToWidth="4" orientation="landscape" r:id="rId1"/>
  <headerFooter>
    <oddHeader>&amp;R&amp;9&amp;D</oddHeader>
    <oddFooter>&amp;C&amp;9&amp;P/&amp;N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純資産変動計算書(NW)</vt:lpstr>
      <vt:lpstr>'純資産変動計算書(NW)'!Print_Titles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笠岡市役所</cp:lastModifiedBy>
  <cp:lastPrinted>2020-04-30T00:13:12Z</cp:lastPrinted>
  <dcterms:modified xsi:type="dcterms:W3CDTF">2021-06-11T00:13:53Z</dcterms:modified>
</cp:coreProperties>
</file>